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30" yWindow="135" windowWidth="15600" windowHeight="103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36" i="1"/>
  <c r="G88"/>
  <c r="G135"/>
  <c r="F135"/>
  <c r="G131"/>
  <c r="F131"/>
  <c r="G127"/>
  <c r="F127"/>
  <c r="G123"/>
  <c r="F123"/>
  <c r="G119"/>
  <c r="F119"/>
  <c r="G115"/>
  <c r="F115"/>
  <c r="G111"/>
  <c r="F111"/>
  <c r="G107"/>
  <c r="F107"/>
  <c r="G86"/>
  <c r="G85"/>
  <c r="G84"/>
  <c r="F103"/>
  <c r="F99"/>
  <c r="F95"/>
  <c r="F91"/>
  <c r="F87"/>
  <c r="F83"/>
  <c r="F79"/>
  <c r="F76"/>
  <c r="F72"/>
  <c r="F68"/>
  <c r="F64"/>
  <c r="F60"/>
  <c r="F56"/>
  <c r="F52"/>
  <c r="F48"/>
  <c r="F44"/>
  <c r="F40"/>
  <c r="F35"/>
  <c r="F31"/>
  <c r="F27"/>
  <c r="F23"/>
  <c r="F19"/>
  <c r="G103" l="1"/>
  <c r="G99"/>
  <c r="G95"/>
  <c r="G91"/>
  <c r="G87"/>
  <c r="G83"/>
  <c r="G79"/>
  <c r="G76"/>
  <c r="G72"/>
  <c r="G68"/>
  <c r="G64"/>
  <c r="G60"/>
  <c r="G56"/>
  <c r="G52"/>
  <c r="G48"/>
  <c r="G44"/>
  <c r="G40"/>
  <c r="G35"/>
  <c r="G31"/>
  <c r="G27"/>
  <c r="G23"/>
  <c r="G19"/>
</calcChain>
</file>

<file path=xl/sharedStrings.xml><?xml version="1.0" encoding="utf-8"?>
<sst xmlns="http://schemas.openxmlformats.org/spreadsheetml/2006/main" count="367" uniqueCount="54">
  <si>
    <t>Муниципальное образование</t>
  </si>
  <si>
    <t>Адрес</t>
  </si>
  <si>
    <t>Общая  площадь МКД</t>
  </si>
  <si>
    <t>Вид работы</t>
  </si>
  <si>
    <t>Объем</t>
  </si>
  <si>
    <t>Сумма</t>
  </si>
  <si>
    <t>Год ремонта</t>
  </si>
  <si>
    <t>Номер</t>
  </si>
  <si>
    <t>ИТОГО по МО</t>
  </si>
  <si>
    <t>ИТОГО по субъекту</t>
  </si>
  <si>
    <t>ИТОГО по дому</t>
  </si>
  <si>
    <t>Дата ввода в эксплуатацию</t>
  </si>
  <si>
    <t>Ремонт внутридомовой инж. системы электроснабжения</t>
  </si>
  <si>
    <t>Ремонт фасада</t>
  </si>
  <si>
    <t>Ремонт крыши</t>
  </si>
  <si>
    <t>Суворовский р-н</t>
  </si>
  <si>
    <t xml:space="preserve">Приложениение </t>
  </si>
  <si>
    <t>к постановлению администрации</t>
  </si>
  <si>
    <t>муниципального образования Суворовский район</t>
  </si>
  <si>
    <t>01.01.1952</t>
  </si>
  <si>
    <t>п. Центральный, ул. Ленина, д. 15</t>
  </si>
  <si>
    <t>п. Центральный, ул. Ленина, д. 16</t>
  </si>
  <si>
    <t>п. Центральный, ул. Ленина, д. 27</t>
  </si>
  <si>
    <t>п. Центральный, ул. Ленина, д. 28</t>
  </si>
  <si>
    <t>п. Центральный, ул. Ленина, д. 33</t>
  </si>
  <si>
    <t>г. Суворов пр. Мира 1</t>
  </si>
  <si>
    <t>г. Суворов пр. Мира 11</t>
  </si>
  <si>
    <t>г. Суворов пр. Мира 12</t>
  </si>
  <si>
    <t>г. Суворов пр. Мира 13</t>
  </si>
  <si>
    <t>г. Суворов пр. Мира 14</t>
  </si>
  <si>
    <t>г. Суворов пр. Мира 15</t>
  </si>
  <si>
    <t>г. Суворов пр. Мира 25</t>
  </si>
  <si>
    <t>г. Суворов пр. Мира29</t>
  </si>
  <si>
    <t>г. Суворов пр. Мира 3</t>
  </si>
  <si>
    <t>г. Суворов пр. Мира 33</t>
  </si>
  <si>
    <t>г. Суворов пр. Мира 39</t>
  </si>
  <si>
    <t>г. Суворов пр. Мира 43</t>
  </si>
  <si>
    <t>г. Суворов пр. Мира 45</t>
  </si>
  <si>
    <t>г. Суворов пр. Мира 9</t>
  </si>
  <si>
    <t>г. Суворов пр. Мира  39</t>
  </si>
  <si>
    <t>п. Центральный, ул. Ленина, д. 19</t>
  </si>
  <si>
    <t>г. Суворов ул. Садовая 4</t>
  </si>
  <si>
    <t>Перечень домов, включенных в краткосрочную программу капитального ремонта общего имущества жилых домов муниципального образования Суворовский район на 2016 год</t>
  </si>
  <si>
    <t>г. Суворов пр. Мира 37</t>
  </si>
  <si>
    <t>г. Суворов ул. Строителей 10</t>
  </si>
  <si>
    <t>г. Суворов ул. Строителей 14</t>
  </si>
  <si>
    <t>г. Суворов ул. Ленина 3</t>
  </si>
  <si>
    <t>г. Суворов ул. Ленина 4</t>
  </si>
  <si>
    <t>г. Суворов ул. Ленина 5</t>
  </si>
  <si>
    <t>г. Суворов ул. Ленина 6</t>
  </si>
  <si>
    <t>г. Суворов ул. Строителей 7</t>
  </si>
  <si>
    <t>г. Суворов ул. Кирова 3</t>
  </si>
  <si>
    <t>от  26.02.2015        №  309</t>
  </si>
  <si>
    <t xml:space="preserve">от              №                  </t>
  </si>
</sst>
</file>

<file path=xl/styles.xml><?xml version="1.0" encoding="utf-8"?>
<styleSheet xmlns="http://schemas.openxmlformats.org/spreadsheetml/2006/main">
  <numFmts count="1">
    <numFmt numFmtId="164" formatCode="dd\.mm\.yyyy"/>
  </numFmts>
  <fonts count="21">
    <font>
      <sz val="11"/>
      <color theme="1"/>
      <name val="Calibri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" fillId="0" borderId="0"/>
    <xf numFmtId="0" fontId="1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40">
    <xf numFmtId="0" fontId="0" fillId="0" borderId="0" xfId="0"/>
    <xf numFmtId="0" fontId="0" fillId="0" borderId="10" xfId="0" applyBorder="1"/>
    <xf numFmtId="0" fontId="0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/>
    <xf numFmtId="0" fontId="0" fillId="24" borderId="10" xfId="0" applyFill="1" applyBorder="1"/>
    <xf numFmtId="0" fontId="0" fillId="24" borderId="0" xfId="0" applyFill="1"/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18" fillId="0" borderId="0" xfId="0" applyFont="1"/>
    <xf numFmtId="0" fontId="20" fillId="0" borderId="0" xfId="0" applyFont="1"/>
    <xf numFmtId="0" fontId="18" fillId="0" borderId="12" xfId="0" applyFont="1" applyBorder="1" applyAlignment="1">
      <alignment horizontal="center" wrapText="1"/>
    </xf>
    <xf numFmtId="0" fontId="18" fillId="24" borderId="10" xfId="0" applyFont="1" applyFill="1" applyBorder="1"/>
    <xf numFmtId="4" fontId="18" fillId="24" borderId="10" xfId="0" applyNumberFormat="1" applyFont="1" applyFill="1" applyBorder="1"/>
    <xf numFmtId="164" fontId="18" fillId="24" borderId="10" xfId="0" applyNumberFormat="1" applyFont="1" applyFill="1" applyBorder="1"/>
    <xf numFmtId="0" fontId="18" fillId="24" borderId="10" xfId="0" applyFont="1" applyFill="1" applyBorder="1" applyAlignment="1">
      <alignment wrapText="1"/>
    </xf>
    <xf numFmtId="0" fontId="19" fillId="24" borderId="10" xfId="0" applyFont="1" applyFill="1" applyBorder="1"/>
    <xf numFmtId="4" fontId="19" fillId="24" borderId="10" xfId="0" applyNumberFormat="1" applyFont="1" applyFill="1" applyBorder="1"/>
    <xf numFmtId="14" fontId="18" fillId="24" borderId="10" xfId="0" applyNumberFormat="1" applyFont="1" applyFill="1" applyBorder="1" applyAlignment="1">
      <alignment horizontal="right"/>
    </xf>
    <xf numFmtId="0" fontId="19" fillId="24" borderId="10" xfId="0" applyFont="1" applyFill="1" applyBorder="1" applyAlignment="1">
      <alignment wrapText="1"/>
    </xf>
    <xf numFmtId="0" fontId="18" fillId="0" borderId="10" xfId="0" applyFont="1" applyBorder="1"/>
    <xf numFmtId="4" fontId="18" fillId="0" borderId="10" xfId="0" applyNumberFormat="1" applyFont="1" applyBorder="1"/>
    <xf numFmtId="0" fontId="18" fillId="0" borderId="10" xfId="0" applyFont="1" applyFill="1" applyBorder="1"/>
    <xf numFmtId="14" fontId="18" fillId="0" borderId="10" xfId="0" applyNumberFormat="1" applyFont="1" applyFill="1" applyBorder="1" applyAlignment="1">
      <alignment horizontal="right"/>
    </xf>
    <xf numFmtId="0" fontId="18" fillId="0" borderId="10" xfId="0" applyFont="1" applyFill="1" applyBorder="1" applyAlignment="1">
      <alignment wrapText="1"/>
    </xf>
    <xf numFmtId="4" fontId="18" fillId="0" borderId="10" xfId="0" applyNumberFormat="1" applyFont="1" applyFill="1" applyBorder="1"/>
    <xf numFmtId="0" fontId="0" fillId="0" borderId="10" xfId="0" applyFill="1" applyBorder="1"/>
    <xf numFmtId="0" fontId="0" fillId="0" borderId="0" xfId="0" applyFill="1"/>
    <xf numFmtId="0" fontId="19" fillId="0" borderId="10" xfId="0" applyFont="1" applyFill="1" applyBorder="1"/>
    <xf numFmtId="4" fontId="19" fillId="0" borderId="10" xfId="0" applyNumberFormat="1" applyFont="1" applyFill="1" applyBorder="1"/>
    <xf numFmtId="0" fontId="0" fillId="0" borderId="15" xfId="0" applyFont="1" applyBorder="1" applyAlignment="1">
      <alignment horizontal="center"/>
    </xf>
    <xf numFmtId="0" fontId="18" fillId="0" borderId="10" xfId="0" applyFont="1" applyBorder="1" applyAlignment="1">
      <alignment horizontal="center" wrapText="1"/>
    </xf>
    <xf numFmtId="0" fontId="19" fillId="0" borderId="13" xfId="0" applyFont="1" applyBorder="1" applyAlignment="1"/>
    <xf numFmtId="0" fontId="19" fillId="0" borderId="11" xfId="0" applyFont="1" applyBorder="1" applyAlignment="1"/>
    <xf numFmtId="0" fontId="18" fillId="0" borderId="0" xfId="0" applyFont="1" applyAlignment="1">
      <alignment horizontal="right"/>
    </xf>
    <xf numFmtId="0" fontId="18" fillId="0" borderId="14" xfId="0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44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3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7"/>
  <sheetViews>
    <sheetView tabSelected="1" topLeftCell="A61" workbookViewId="0">
      <selection activeCell="L132" sqref="L132"/>
    </sheetView>
  </sheetViews>
  <sheetFormatPr defaultRowHeight="15"/>
  <cols>
    <col min="1" max="1" width="15.42578125" customWidth="1"/>
    <col min="2" max="2" width="32" customWidth="1"/>
    <col min="3" max="3" width="11.5703125" customWidth="1"/>
    <col min="4" max="4" width="17.140625" customWidth="1"/>
    <col min="5" max="5" width="32.5703125" customWidth="1"/>
    <col min="6" max="6" width="11.140625" customWidth="1"/>
    <col min="7" max="7" width="13.85546875" customWidth="1"/>
    <col min="8" max="8" width="8.140625" customWidth="1"/>
    <col min="9" max="9" width="1" hidden="1" customWidth="1"/>
    <col min="10" max="10" width="4.140625" customWidth="1"/>
  </cols>
  <sheetData>
    <row r="1" spans="1:11">
      <c r="C1" s="34" t="s">
        <v>16</v>
      </c>
      <c r="D1" s="34"/>
      <c r="E1" s="34"/>
      <c r="F1" s="34"/>
      <c r="G1" s="34"/>
      <c r="H1" s="34"/>
      <c r="I1" s="4"/>
      <c r="J1" s="4"/>
      <c r="K1" s="4"/>
    </row>
    <row r="2" spans="1:11">
      <c r="C2" s="34" t="s">
        <v>17</v>
      </c>
      <c r="D2" s="34"/>
      <c r="E2" s="34"/>
      <c r="F2" s="34"/>
      <c r="G2" s="34"/>
      <c r="H2" s="34"/>
      <c r="I2" s="4"/>
      <c r="J2" s="4"/>
      <c r="K2" s="4"/>
    </row>
    <row r="3" spans="1:11">
      <c r="C3" s="34" t="s">
        <v>18</v>
      </c>
      <c r="D3" s="34"/>
      <c r="E3" s="34"/>
      <c r="F3" s="34"/>
      <c r="G3" s="34"/>
      <c r="H3" s="34"/>
      <c r="I3" s="4"/>
      <c r="J3" s="4"/>
      <c r="K3" s="4"/>
    </row>
    <row r="4" spans="1:11">
      <c r="C4" s="34" t="s">
        <v>53</v>
      </c>
      <c r="D4" s="34"/>
      <c r="E4" s="34"/>
      <c r="F4" s="34"/>
      <c r="G4" s="34"/>
      <c r="H4" s="34"/>
      <c r="I4" s="4"/>
      <c r="J4" s="4"/>
      <c r="K4" s="4"/>
    </row>
    <row r="5" spans="1:11">
      <c r="C5" s="39"/>
      <c r="D5" s="39"/>
      <c r="E5" s="39"/>
      <c r="F5" s="39"/>
      <c r="G5" s="39"/>
      <c r="H5" s="39"/>
    </row>
    <row r="6" spans="1:11">
      <c r="C6" s="39"/>
      <c r="D6" s="39"/>
      <c r="E6" s="39"/>
      <c r="F6" s="39"/>
      <c r="G6" s="39"/>
      <c r="H6" s="39"/>
    </row>
    <row r="7" spans="1:11">
      <c r="A7" s="3"/>
      <c r="B7" s="3"/>
      <c r="C7" s="34" t="s">
        <v>16</v>
      </c>
      <c r="D7" s="34"/>
      <c r="E7" s="34"/>
      <c r="F7" s="34"/>
      <c r="G7" s="34"/>
      <c r="H7" s="34"/>
      <c r="I7" s="34"/>
    </row>
    <row r="8" spans="1:11">
      <c r="A8" s="34" t="s">
        <v>17</v>
      </c>
      <c r="B8" s="34"/>
      <c r="C8" s="34"/>
      <c r="D8" s="34"/>
      <c r="E8" s="34"/>
      <c r="F8" s="34"/>
      <c r="G8" s="34"/>
      <c r="H8" s="34"/>
      <c r="I8" s="34"/>
    </row>
    <row r="9" spans="1:11">
      <c r="A9" s="34" t="s">
        <v>18</v>
      </c>
      <c r="B9" s="34"/>
      <c r="C9" s="34"/>
      <c r="D9" s="34"/>
      <c r="E9" s="34"/>
      <c r="F9" s="34"/>
      <c r="G9" s="34"/>
      <c r="H9" s="34"/>
      <c r="I9" s="34"/>
    </row>
    <row r="10" spans="1:11">
      <c r="A10" s="34" t="s">
        <v>52</v>
      </c>
      <c r="B10" s="34"/>
      <c r="C10" s="34"/>
      <c r="D10" s="34"/>
      <c r="E10" s="34"/>
      <c r="F10" s="34"/>
      <c r="G10" s="34"/>
      <c r="H10" s="34"/>
      <c r="I10" s="34"/>
      <c r="J10" s="4"/>
    </row>
    <row r="11" spans="1:11">
      <c r="A11" s="37"/>
      <c r="B11" s="37"/>
      <c r="C11" s="37"/>
      <c r="D11" s="37"/>
      <c r="E11" s="37"/>
      <c r="F11" s="37"/>
      <c r="G11" s="37"/>
      <c r="H11" s="37"/>
      <c r="I11" s="37"/>
      <c r="J11" s="4"/>
    </row>
    <row r="12" spans="1:11" s="8" customFormat="1">
      <c r="A12" s="38" t="s">
        <v>42</v>
      </c>
      <c r="B12" s="38"/>
      <c r="C12" s="38"/>
      <c r="D12" s="38"/>
      <c r="E12" s="38"/>
      <c r="F12" s="38"/>
      <c r="G12" s="38"/>
      <c r="H12" s="38"/>
      <c r="I12" s="38"/>
      <c r="J12" s="7"/>
    </row>
    <row r="13" spans="1:11">
      <c r="A13" s="37"/>
      <c r="B13" s="37"/>
      <c r="C13" s="37"/>
      <c r="D13" s="37"/>
      <c r="E13" s="37"/>
      <c r="F13" s="37"/>
      <c r="G13" s="37"/>
      <c r="H13" s="37"/>
      <c r="I13" s="37"/>
      <c r="J13" s="4"/>
    </row>
    <row r="14" spans="1:11" ht="15.75" thickBot="1">
      <c r="A14" s="35"/>
      <c r="B14" s="36"/>
      <c r="C14" s="36"/>
      <c r="D14" s="36"/>
      <c r="E14" s="36"/>
      <c r="F14" s="36"/>
      <c r="G14" s="36"/>
      <c r="H14" s="36"/>
      <c r="I14" s="35"/>
    </row>
    <row r="15" spans="1:11" s="2" customFormat="1" ht="43.5" customHeight="1" thickBot="1">
      <c r="A15" s="11" t="s">
        <v>0</v>
      </c>
      <c r="B15" s="31" t="s">
        <v>1</v>
      </c>
      <c r="C15" s="31" t="s">
        <v>2</v>
      </c>
      <c r="D15" s="31" t="s">
        <v>11</v>
      </c>
      <c r="E15" s="31" t="s">
        <v>3</v>
      </c>
      <c r="F15" s="31" t="s">
        <v>4</v>
      </c>
      <c r="G15" s="31" t="s">
        <v>5</v>
      </c>
      <c r="H15" s="31" t="s">
        <v>6</v>
      </c>
      <c r="I15" s="30" t="s">
        <v>7</v>
      </c>
    </row>
    <row r="16" spans="1:11" s="6" customFormat="1">
      <c r="A16" s="12" t="s">
        <v>15</v>
      </c>
      <c r="B16" s="12" t="s">
        <v>20</v>
      </c>
      <c r="C16" s="13">
        <v>665.3</v>
      </c>
      <c r="D16" s="14">
        <v>18994</v>
      </c>
      <c r="E16" s="15" t="s">
        <v>13</v>
      </c>
      <c r="F16" s="13">
        <v>609.6</v>
      </c>
      <c r="G16" s="13">
        <v>250405.614</v>
      </c>
      <c r="H16" s="12">
        <v>2016</v>
      </c>
      <c r="I16" s="5"/>
    </row>
    <row r="17" spans="1:9" s="6" customFormat="1">
      <c r="A17" s="12" t="s">
        <v>15</v>
      </c>
      <c r="B17" s="12" t="s">
        <v>20</v>
      </c>
      <c r="C17" s="13">
        <v>665.3</v>
      </c>
      <c r="D17" s="14">
        <v>18994</v>
      </c>
      <c r="E17" s="15" t="s">
        <v>14</v>
      </c>
      <c r="F17" s="13">
        <v>726.9</v>
      </c>
      <c r="G17" s="13">
        <v>387484.02600000001</v>
      </c>
      <c r="H17" s="12"/>
      <c r="I17" s="5"/>
    </row>
    <row r="18" spans="1:9" s="6" customFormat="1" ht="30">
      <c r="A18" s="12" t="s">
        <v>15</v>
      </c>
      <c r="B18" s="12" t="s">
        <v>20</v>
      </c>
      <c r="C18" s="13">
        <v>665.3</v>
      </c>
      <c r="D18" s="14">
        <v>18994</v>
      </c>
      <c r="E18" s="15" t="s">
        <v>12</v>
      </c>
      <c r="F18" s="13">
        <v>54</v>
      </c>
      <c r="G18" s="13">
        <v>50216.843999999997</v>
      </c>
      <c r="H18" s="12">
        <v>2016</v>
      </c>
      <c r="I18" s="5"/>
    </row>
    <row r="19" spans="1:9" s="6" customFormat="1">
      <c r="A19" s="16" t="s">
        <v>10</v>
      </c>
      <c r="B19" s="12" t="s">
        <v>20</v>
      </c>
      <c r="C19" s="12"/>
      <c r="D19" s="12"/>
      <c r="E19" s="12"/>
      <c r="F19" s="17">
        <f>SUM(F16:F18)</f>
        <v>1390.5</v>
      </c>
      <c r="G19" s="17">
        <f>SUM(G16:G18)</f>
        <v>688106.48400000005</v>
      </c>
      <c r="H19" s="12"/>
      <c r="I19" s="5"/>
    </row>
    <row r="20" spans="1:9" s="6" customFormat="1">
      <c r="A20" s="12" t="s">
        <v>15</v>
      </c>
      <c r="B20" s="12" t="s">
        <v>21</v>
      </c>
      <c r="C20" s="13">
        <v>663</v>
      </c>
      <c r="D20" s="14">
        <v>19360</v>
      </c>
      <c r="E20" s="15" t="s">
        <v>14</v>
      </c>
      <c r="F20" s="13">
        <v>474.3</v>
      </c>
      <c r="G20" s="13">
        <v>386144.46</v>
      </c>
      <c r="H20" s="12">
        <v>2016</v>
      </c>
      <c r="I20" s="5"/>
    </row>
    <row r="21" spans="1:9" s="6" customFormat="1">
      <c r="A21" s="12" t="s">
        <v>15</v>
      </c>
      <c r="B21" s="12" t="s">
        <v>21</v>
      </c>
      <c r="C21" s="13">
        <v>663</v>
      </c>
      <c r="D21" s="14">
        <v>19360</v>
      </c>
      <c r="E21" s="15" t="s">
        <v>13</v>
      </c>
      <c r="F21" s="13">
        <v>508.9</v>
      </c>
      <c r="G21" s="13">
        <v>249539.94</v>
      </c>
      <c r="H21" s="12">
        <v>2016</v>
      </c>
      <c r="I21" s="5"/>
    </row>
    <row r="22" spans="1:9" s="6" customFormat="1" ht="30">
      <c r="A22" s="12" t="s">
        <v>15</v>
      </c>
      <c r="B22" s="12" t="s">
        <v>21</v>
      </c>
      <c r="C22" s="13">
        <v>663</v>
      </c>
      <c r="D22" s="14">
        <v>19360</v>
      </c>
      <c r="E22" s="15" t="s">
        <v>12</v>
      </c>
      <c r="F22" s="13">
        <v>54</v>
      </c>
      <c r="G22" s="13">
        <v>50043.24</v>
      </c>
      <c r="H22" s="12">
        <v>2016</v>
      </c>
      <c r="I22" s="5"/>
    </row>
    <row r="23" spans="1:9" s="6" customFormat="1">
      <c r="A23" s="16" t="s">
        <v>10</v>
      </c>
      <c r="B23" s="12" t="s">
        <v>21</v>
      </c>
      <c r="C23" s="12"/>
      <c r="D23" s="12"/>
      <c r="E23" s="12"/>
      <c r="F23" s="17">
        <f>SUM(F20:F22)</f>
        <v>1037.2</v>
      </c>
      <c r="G23" s="17">
        <f>SUM(G20:G22)</f>
        <v>685727.64</v>
      </c>
      <c r="H23" s="12"/>
      <c r="I23" s="5"/>
    </row>
    <row r="24" spans="1:9" s="6" customFormat="1">
      <c r="A24" s="12" t="s">
        <v>15</v>
      </c>
      <c r="B24" s="12" t="s">
        <v>40</v>
      </c>
      <c r="C24" s="13">
        <v>616.9</v>
      </c>
      <c r="D24" s="14">
        <v>18629</v>
      </c>
      <c r="E24" s="15" t="s">
        <v>14</v>
      </c>
      <c r="F24" s="13">
        <v>611.5</v>
      </c>
      <c r="G24" s="13">
        <v>359294.9</v>
      </c>
      <c r="H24" s="12">
        <v>2016</v>
      </c>
      <c r="I24" s="5"/>
    </row>
    <row r="25" spans="1:9" s="6" customFormat="1">
      <c r="A25" s="12" t="s">
        <v>15</v>
      </c>
      <c r="B25" s="12" t="s">
        <v>40</v>
      </c>
      <c r="C25" s="13">
        <v>616.9</v>
      </c>
      <c r="D25" s="14">
        <v>18629</v>
      </c>
      <c r="E25" s="15" t="s">
        <v>13</v>
      </c>
      <c r="F25" s="13">
        <v>604.79999999999995</v>
      </c>
      <c r="G25" s="13">
        <v>232188.82</v>
      </c>
      <c r="H25" s="12">
        <v>2016</v>
      </c>
      <c r="I25" s="5"/>
    </row>
    <row r="26" spans="1:9" s="6" customFormat="1" ht="30">
      <c r="A26" s="12" t="s">
        <v>15</v>
      </c>
      <c r="B26" s="12" t="s">
        <v>40</v>
      </c>
      <c r="C26" s="13">
        <v>616.9</v>
      </c>
      <c r="D26" s="14">
        <v>18629</v>
      </c>
      <c r="E26" s="15" t="s">
        <v>12</v>
      </c>
      <c r="F26" s="13">
        <v>54</v>
      </c>
      <c r="G26" s="13">
        <v>46563.61</v>
      </c>
      <c r="H26" s="12">
        <v>2016</v>
      </c>
      <c r="I26" s="5"/>
    </row>
    <row r="27" spans="1:9" s="6" customFormat="1">
      <c r="A27" s="16" t="s">
        <v>10</v>
      </c>
      <c r="B27" s="12" t="s">
        <v>40</v>
      </c>
      <c r="C27" s="12"/>
      <c r="D27" s="12"/>
      <c r="E27" s="12"/>
      <c r="F27" s="17">
        <f>SUM(F24:F26)</f>
        <v>1270.3</v>
      </c>
      <c r="G27" s="17">
        <f>SUM(G24:G26)</f>
        <v>638047.32999999996</v>
      </c>
      <c r="H27" s="12"/>
      <c r="I27" s="5"/>
    </row>
    <row r="28" spans="1:9" s="6" customFormat="1">
      <c r="A28" s="12" t="s">
        <v>15</v>
      </c>
      <c r="B28" s="12" t="s">
        <v>22</v>
      </c>
      <c r="C28" s="13">
        <v>408</v>
      </c>
      <c r="D28" s="14">
        <v>18994</v>
      </c>
      <c r="E28" s="15" t="s">
        <v>13</v>
      </c>
      <c r="F28" s="13">
        <v>496.1</v>
      </c>
      <c r="G28" s="13">
        <v>153563.04</v>
      </c>
      <c r="H28" s="12">
        <v>2016</v>
      </c>
      <c r="I28" s="5"/>
    </row>
    <row r="29" spans="1:9" s="6" customFormat="1">
      <c r="A29" s="12" t="s">
        <v>15</v>
      </c>
      <c r="B29" s="12" t="s">
        <v>22</v>
      </c>
      <c r="C29" s="13">
        <v>408</v>
      </c>
      <c r="D29" s="14">
        <v>18994</v>
      </c>
      <c r="E29" s="15" t="s">
        <v>14</v>
      </c>
      <c r="F29" s="13">
        <v>390.3</v>
      </c>
      <c r="G29" s="13">
        <v>237627.36</v>
      </c>
      <c r="H29" s="12">
        <v>2016</v>
      </c>
      <c r="I29" s="5"/>
    </row>
    <row r="30" spans="1:9" s="6" customFormat="1" ht="30">
      <c r="A30" s="12" t="s">
        <v>15</v>
      </c>
      <c r="B30" s="12" t="s">
        <v>22</v>
      </c>
      <c r="C30" s="13">
        <v>408</v>
      </c>
      <c r="D30" s="14">
        <v>18994</v>
      </c>
      <c r="E30" s="15" t="s">
        <v>12</v>
      </c>
      <c r="F30" s="13">
        <v>54</v>
      </c>
      <c r="G30" s="13">
        <v>30795.84</v>
      </c>
      <c r="H30" s="12">
        <v>2016</v>
      </c>
      <c r="I30" s="5"/>
    </row>
    <row r="31" spans="1:9" s="6" customFormat="1">
      <c r="A31" s="16" t="s">
        <v>10</v>
      </c>
      <c r="B31" s="12" t="s">
        <v>22</v>
      </c>
      <c r="C31" s="12"/>
      <c r="D31" s="12"/>
      <c r="E31" s="12"/>
      <c r="F31" s="17">
        <f>SUM(F28:F30)</f>
        <v>940.40000000000009</v>
      </c>
      <c r="G31" s="17">
        <f>SUM(G28:G30)</f>
        <v>421986.24000000005</v>
      </c>
      <c r="H31" s="12"/>
      <c r="I31" s="5"/>
    </row>
    <row r="32" spans="1:9" s="6" customFormat="1">
      <c r="A32" s="12" t="s">
        <v>15</v>
      </c>
      <c r="B32" s="12" t="s">
        <v>23</v>
      </c>
      <c r="C32" s="13">
        <v>714.9</v>
      </c>
      <c r="D32" s="14">
        <v>18994</v>
      </c>
      <c r="E32" s="15" t="s">
        <v>13</v>
      </c>
      <c r="F32" s="13">
        <v>680.1</v>
      </c>
      <c r="G32" s="13">
        <v>269074.06199999998</v>
      </c>
      <c r="H32" s="12">
        <v>2016</v>
      </c>
      <c r="I32" s="5"/>
    </row>
    <row r="33" spans="1:9" s="6" customFormat="1" ht="30">
      <c r="A33" s="12" t="s">
        <v>15</v>
      </c>
      <c r="B33" s="12" t="s">
        <v>23</v>
      </c>
      <c r="C33" s="13">
        <v>714.9</v>
      </c>
      <c r="D33" s="14"/>
      <c r="E33" s="15" t="s">
        <v>12</v>
      </c>
      <c r="F33" s="13">
        <v>54</v>
      </c>
      <c r="G33" s="13">
        <v>53960.652000000002</v>
      </c>
      <c r="H33" s="12">
        <v>2016</v>
      </c>
      <c r="I33" s="5"/>
    </row>
    <row r="34" spans="1:9" s="6" customFormat="1">
      <c r="A34" s="12" t="s">
        <v>15</v>
      </c>
      <c r="B34" s="12" t="s">
        <v>23</v>
      </c>
      <c r="C34" s="13">
        <v>714.9</v>
      </c>
      <c r="D34" s="14">
        <v>18994</v>
      </c>
      <c r="E34" s="15" t="s">
        <v>14</v>
      </c>
      <c r="F34" s="13">
        <v>756</v>
      </c>
      <c r="G34" s="13">
        <v>416372.05800000002</v>
      </c>
      <c r="H34" s="12">
        <v>2016</v>
      </c>
      <c r="I34" s="5"/>
    </row>
    <row r="35" spans="1:9" s="6" customFormat="1">
      <c r="A35" s="16" t="s">
        <v>10</v>
      </c>
      <c r="B35" s="12" t="s">
        <v>23</v>
      </c>
      <c r="C35" s="12"/>
      <c r="D35" s="12"/>
      <c r="E35" s="12"/>
      <c r="F35" s="17">
        <f>SUM(F32:F34)</f>
        <v>1490.1</v>
      </c>
      <c r="G35" s="17">
        <f>SUM(G32:G34)</f>
        <v>739406.772</v>
      </c>
      <c r="H35" s="12"/>
      <c r="I35" s="5"/>
    </row>
    <row r="36" spans="1:9" s="6" customFormat="1" ht="30">
      <c r="A36" s="12" t="s">
        <v>15</v>
      </c>
      <c r="B36" s="12" t="s">
        <v>24</v>
      </c>
      <c r="C36" s="12">
        <v>356.5</v>
      </c>
      <c r="D36" s="18">
        <v>17533</v>
      </c>
      <c r="E36" s="15" t="s">
        <v>12</v>
      </c>
      <c r="F36" s="13">
        <v>50</v>
      </c>
      <c r="G36" s="13">
        <v>26908.62</v>
      </c>
      <c r="H36" s="12">
        <v>2016</v>
      </c>
      <c r="I36" s="5"/>
    </row>
    <row r="37" spans="1:9" s="6" customFormat="1">
      <c r="A37" s="12" t="s">
        <v>15</v>
      </c>
      <c r="B37" s="12" t="s">
        <v>24</v>
      </c>
      <c r="C37" s="12">
        <v>356.5</v>
      </c>
      <c r="D37" s="18">
        <v>17533</v>
      </c>
      <c r="E37" s="15" t="s">
        <v>13</v>
      </c>
      <c r="F37" s="13">
        <v>414</v>
      </c>
      <c r="G37" s="13">
        <v>134179.47</v>
      </c>
      <c r="H37" s="12">
        <v>2016</v>
      </c>
      <c r="I37" s="5"/>
    </row>
    <row r="38" spans="1:9" s="6" customFormat="1">
      <c r="A38" s="12" t="s">
        <v>15</v>
      </c>
      <c r="B38" s="12" t="s">
        <v>24</v>
      </c>
      <c r="C38" s="12">
        <v>356.5</v>
      </c>
      <c r="D38" s="18">
        <v>17533</v>
      </c>
      <c r="E38" s="15" t="s">
        <v>14</v>
      </c>
      <c r="F38" s="13">
        <v>355</v>
      </c>
      <c r="G38" s="13">
        <v>207632.73</v>
      </c>
      <c r="H38" s="12">
        <v>2016</v>
      </c>
      <c r="I38" s="5"/>
    </row>
    <row r="39" spans="1:9" s="6" customFormat="1" hidden="1">
      <c r="A39" s="12"/>
      <c r="B39" s="12" t="s">
        <v>24</v>
      </c>
      <c r="C39" s="12"/>
      <c r="D39" s="18"/>
      <c r="E39" s="15"/>
      <c r="F39" s="13"/>
      <c r="G39" s="13"/>
      <c r="H39" s="12">
        <v>2016</v>
      </c>
      <c r="I39" s="5"/>
    </row>
    <row r="40" spans="1:9" s="6" customFormat="1">
      <c r="A40" s="16" t="s">
        <v>10</v>
      </c>
      <c r="B40" s="12" t="s">
        <v>24</v>
      </c>
      <c r="C40" s="12"/>
      <c r="D40" s="12"/>
      <c r="E40" s="12"/>
      <c r="F40" s="17">
        <f>SUM(F36:F39)</f>
        <v>819</v>
      </c>
      <c r="G40" s="17">
        <f>SUM(G36:G39)</f>
        <v>368720.82</v>
      </c>
      <c r="H40" s="12"/>
      <c r="I40" s="5"/>
    </row>
    <row r="41" spans="1:9" s="6" customFormat="1" ht="30">
      <c r="A41" s="12" t="s">
        <v>15</v>
      </c>
      <c r="B41" s="12" t="s">
        <v>25</v>
      </c>
      <c r="C41" s="12">
        <v>396.1</v>
      </c>
      <c r="D41" s="18" t="s">
        <v>19</v>
      </c>
      <c r="E41" s="15" t="s">
        <v>12</v>
      </c>
      <c r="F41" s="13">
        <v>84</v>
      </c>
      <c r="G41" s="13">
        <v>29897.63</v>
      </c>
      <c r="H41" s="12">
        <v>2016</v>
      </c>
      <c r="I41" s="5"/>
    </row>
    <row r="42" spans="1:9" s="6" customFormat="1">
      <c r="A42" s="12" t="s">
        <v>15</v>
      </c>
      <c r="B42" s="12" t="s">
        <v>25</v>
      </c>
      <c r="C42" s="12">
        <v>396.1</v>
      </c>
      <c r="D42" s="18" t="s">
        <v>19</v>
      </c>
      <c r="E42" s="15" t="s">
        <v>13</v>
      </c>
      <c r="F42" s="13">
        <v>780.2</v>
      </c>
      <c r="G42" s="13">
        <v>149084.11799999999</v>
      </c>
      <c r="H42" s="12">
        <v>2016</v>
      </c>
      <c r="I42" s="5"/>
    </row>
    <row r="43" spans="1:9" s="6" customFormat="1">
      <c r="A43" s="12" t="s">
        <v>15</v>
      </c>
      <c r="B43" s="12" t="s">
        <v>25</v>
      </c>
      <c r="C43" s="12">
        <v>396.1</v>
      </c>
      <c r="D43" s="18" t="s">
        <v>19</v>
      </c>
      <c r="E43" s="15" t="s">
        <v>14</v>
      </c>
      <c r="F43" s="13">
        <v>396.6</v>
      </c>
      <c r="G43" s="13">
        <v>230696.56200000001</v>
      </c>
      <c r="H43" s="12">
        <v>2016</v>
      </c>
      <c r="I43" s="5"/>
    </row>
    <row r="44" spans="1:9" s="6" customFormat="1">
      <c r="A44" s="16" t="s">
        <v>10</v>
      </c>
      <c r="B44" s="12" t="s">
        <v>25</v>
      </c>
      <c r="C44" s="12"/>
      <c r="D44" s="12"/>
      <c r="E44" s="12"/>
      <c r="F44" s="17">
        <f>SUM(F41:F43)</f>
        <v>1260.8000000000002</v>
      </c>
      <c r="G44" s="17">
        <f>SUM(G41:G43)</f>
        <v>409678.31</v>
      </c>
      <c r="H44" s="12"/>
      <c r="I44" s="5"/>
    </row>
    <row r="45" spans="1:9" s="6" customFormat="1" ht="30">
      <c r="A45" s="12" t="s">
        <v>15</v>
      </c>
      <c r="B45" s="12" t="s">
        <v>26</v>
      </c>
      <c r="C45" s="12">
        <v>310.5</v>
      </c>
      <c r="D45" s="18" t="s">
        <v>19</v>
      </c>
      <c r="E45" s="15" t="s">
        <v>12</v>
      </c>
      <c r="F45" s="13">
        <v>100</v>
      </c>
      <c r="G45" s="13">
        <v>23436.54</v>
      </c>
      <c r="H45" s="12">
        <v>2016</v>
      </c>
      <c r="I45" s="5"/>
    </row>
    <row r="46" spans="1:9" s="6" customFormat="1">
      <c r="A46" s="12" t="s">
        <v>15</v>
      </c>
      <c r="B46" s="12" t="s">
        <v>26</v>
      </c>
      <c r="C46" s="12">
        <v>310.5</v>
      </c>
      <c r="D46" s="18" t="s">
        <v>19</v>
      </c>
      <c r="E46" s="15" t="s">
        <v>13</v>
      </c>
      <c r="F46" s="13">
        <v>466.1</v>
      </c>
      <c r="G46" s="13">
        <v>116865.99</v>
      </c>
      <c r="H46" s="12">
        <v>2016</v>
      </c>
      <c r="I46" s="5"/>
    </row>
    <row r="47" spans="1:9" s="6" customFormat="1">
      <c r="A47" s="12" t="s">
        <v>15</v>
      </c>
      <c r="B47" s="12" t="s">
        <v>26</v>
      </c>
      <c r="C47" s="12">
        <v>310.5</v>
      </c>
      <c r="D47" s="18" t="s">
        <v>19</v>
      </c>
      <c r="E47" s="15" t="s">
        <v>14</v>
      </c>
      <c r="F47" s="13">
        <v>372.1</v>
      </c>
      <c r="G47" s="13">
        <v>180841.41</v>
      </c>
      <c r="H47" s="12">
        <v>2016</v>
      </c>
      <c r="I47" s="5"/>
    </row>
    <row r="48" spans="1:9" s="6" customFormat="1">
      <c r="A48" s="16" t="s">
        <v>10</v>
      </c>
      <c r="B48" s="12" t="s">
        <v>26</v>
      </c>
      <c r="C48" s="12"/>
      <c r="D48" s="12"/>
      <c r="E48" s="12"/>
      <c r="F48" s="17">
        <f>SUM(F45:F47)</f>
        <v>938.2</v>
      </c>
      <c r="G48" s="17">
        <f>SUM(G45:G47)</f>
        <v>321143.94</v>
      </c>
      <c r="H48" s="12"/>
      <c r="I48" s="5"/>
    </row>
    <row r="49" spans="1:9" s="6" customFormat="1" ht="30">
      <c r="A49" s="12" t="s">
        <v>15</v>
      </c>
      <c r="B49" s="12" t="s">
        <v>27</v>
      </c>
      <c r="C49" s="12">
        <v>383.3</v>
      </c>
      <c r="D49" s="18" t="s">
        <v>19</v>
      </c>
      <c r="E49" s="15" t="s">
        <v>12</v>
      </c>
      <c r="F49" s="13">
        <v>100</v>
      </c>
      <c r="G49" s="13">
        <v>28931.48</v>
      </c>
      <c r="H49" s="12">
        <v>2016</v>
      </c>
      <c r="I49" s="5"/>
    </row>
    <row r="50" spans="1:9" s="6" customFormat="1">
      <c r="A50" s="12" t="s">
        <v>15</v>
      </c>
      <c r="B50" s="12" t="s">
        <v>27</v>
      </c>
      <c r="C50" s="12">
        <v>383.3</v>
      </c>
      <c r="D50" s="18" t="s">
        <v>19</v>
      </c>
      <c r="E50" s="15" t="s">
        <v>13</v>
      </c>
      <c r="F50" s="13">
        <v>485.5</v>
      </c>
      <c r="G50" s="13">
        <v>144266.454</v>
      </c>
      <c r="H50" s="12">
        <v>2016</v>
      </c>
      <c r="I50" s="5"/>
    </row>
    <row r="51" spans="1:9" s="6" customFormat="1">
      <c r="A51" s="12" t="s">
        <v>15</v>
      </c>
      <c r="B51" s="12" t="s">
        <v>27</v>
      </c>
      <c r="C51" s="12">
        <v>383.3</v>
      </c>
      <c r="D51" s="18" t="s">
        <v>19</v>
      </c>
      <c r="E51" s="15" t="s">
        <v>14</v>
      </c>
      <c r="F51" s="13">
        <v>348</v>
      </c>
      <c r="G51" s="13">
        <v>223241.58600000001</v>
      </c>
      <c r="H51" s="12">
        <v>2016</v>
      </c>
      <c r="I51" s="5"/>
    </row>
    <row r="52" spans="1:9" s="6" customFormat="1">
      <c r="A52" s="16" t="s">
        <v>10</v>
      </c>
      <c r="B52" s="12" t="s">
        <v>27</v>
      </c>
      <c r="C52" s="12"/>
      <c r="D52" s="12"/>
      <c r="E52" s="12"/>
      <c r="F52" s="17">
        <f>SUM(F49:F51)</f>
        <v>933.5</v>
      </c>
      <c r="G52" s="17">
        <f>SUM(G49:G51)</f>
        <v>396439.52</v>
      </c>
      <c r="H52" s="12"/>
      <c r="I52" s="5"/>
    </row>
    <row r="53" spans="1:9" s="6" customFormat="1" ht="30">
      <c r="A53" s="12" t="s">
        <v>15</v>
      </c>
      <c r="B53" s="12" t="s">
        <v>28</v>
      </c>
      <c r="C53" s="12">
        <v>175.2</v>
      </c>
      <c r="D53" s="18" t="s">
        <v>19</v>
      </c>
      <c r="E53" s="15" t="s">
        <v>12</v>
      </c>
      <c r="F53" s="13">
        <v>25</v>
      </c>
      <c r="G53" s="13">
        <v>13224.1</v>
      </c>
      <c r="H53" s="12">
        <v>2016</v>
      </c>
      <c r="I53" s="5"/>
    </row>
    <row r="54" spans="1:9" s="6" customFormat="1">
      <c r="A54" s="12" t="s">
        <v>15</v>
      </c>
      <c r="B54" s="12" t="s">
        <v>28</v>
      </c>
      <c r="C54" s="12">
        <v>175.2</v>
      </c>
      <c r="D54" s="18" t="s">
        <v>19</v>
      </c>
      <c r="E54" s="15" t="s">
        <v>13</v>
      </c>
      <c r="F54" s="13">
        <v>355.9</v>
      </c>
      <c r="G54" s="13">
        <v>65941.775999999998</v>
      </c>
      <c r="H54" s="12">
        <v>2016</v>
      </c>
      <c r="I54" s="5"/>
    </row>
    <row r="55" spans="1:9" s="6" customFormat="1">
      <c r="A55" s="12" t="s">
        <v>15</v>
      </c>
      <c r="B55" s="12" t="s">
        <v>28</v>
      </c>
      <c r="C55" s="12">
        <v>175.2</v>
      </c>
      <c r="D55" s="18" t="s">
        <v>19</v>
      </c>
      <c r="E55" s="15" t="s">
        <v>14</v>
      </c>
      <c r="F55" s="13">
        <v>227.4</v>
      </c>
      <c r="G55" s="13">
        <v>102039.984</v>
      </c>
      <c r="H55" s="12">
        <v>2016</v>
      </c>
      <c r="I55" s="5"/>
    </row>
    <row r="56" spans="1:9" s="6" customFormat="1">
      <c r="A56" s="16" t="s">
        <v>10</v>
      </c>
      <c r="B56" s="12" t="s">
        <v>28</v>
      </c>
      <c r="C56" s="12"/>
      <c r="D56" s="12"/>
      <c r="E56" s="12"/>
      <c r="F56" s="17">
        <f>SUM(F53:F55)</f>
        <v>608.29999999999995</v>
      </c>
      <c r="G56" s="17">
        <f>SUM(G53:G55)</f>
        <v>181205.86</v>
      </c>
      <c r="H56" s="12"/>
      <c r="I56" s="5"/>
    </row>
    <row r="57" spans="1:9" s="6" customFormat="1" ht="30">
      <c r="A57" s="12" t="s">
        <v>15</v>
      </c>
      <c r="B57" s="12" t="s">
        <v>29</v>
      </c>
      <c r="C57" s="12">
        <v>237.3</v>
      </c>
      <c r="D57" s="18" t="s">
        <v>19</v>
      </c>
      <c r="E57" s="15" t="s">
        <v>12</v>
      </c>
      <c r="F57" s="13">
        <v>25</v>
      </c>
      <c r="G57" s="13">
        <v>17911.400000000001</v>
      </c>
      <c r="H57" s="12">
        <v>2016</v>
      </c>
      <c r="I57" s="5"/>
    </row>
    <row r="58" spans="1:9" s="6" customFormat="1">
      <c r="A58" s="12" t="s">
        <v>15</v>
      </c>
      <c r="B58" s="12" t="s">
        <v>29</v>
      </c>
      <c r="C58" s="12">
        <v>237.3</v>
      </c>
      <c r="D58" s="18" t="s">
        <v>19</v>
      </c>
      <c r="E58" s="15" t="s">
        <v>13</v>
      </c>
      <c r="F58" s="13">
        <v>335</v>
      </c>
      <c r="G58" s="13">
        <v>89314.974000000002</v>
      </c>
      <c r="H58" s="12">
        <v>2016</v>
      </c>
      <c r="I58" s="5"/>
    </row>
    <row r="59" spans="1:9" s="6" customFormat="1">
      <c r="A59" s="12" t="s">
        <v>15</v>
      </c>
      <c r="B59" s="12" t="s">
        <v>29</v>
      </c>
      <c r="C59" s="12">
        <v>237.3</v>
      </c>
      <c r="D59" s="18" t="s">
        <v>19</v>
      </c>
      <c r="E59" s="15" t="s">
        <v>14</v>
      </c>
      <c r="F59" s="13">
        <v>212.2</v>
      </c>
      <c r="G59" s="13">
        <v>138208.266</v>
      </c>
      <c r="H59" s="12">
        <v>2016</v>
      </c>
      <c r="I59" s="5"/>
    </row>
    <row r="60" spans="1:9" s="6" customFormat="1">
      <c r="A60" s="16" t="s">
        <v>10</v>
      </c>
      <c r="B60" s="12" t="s">
        <v>29</v>
      </c>
      <c r="C60" s="12"/>
      <c r="D60" s="12"/>
      <c r="E60" s="12"/>
      <c r="F60" s="17">
        <f>SUM(F57:F59)</f>
        <v>572.20000000000005</v>
      </c>
      <c r="G60" s="17">
        <f>SUM(G57:G59)</f>
        <v>245434.64</v>
      </c>
      <c r="H60" s="12"/>
      <c r="I60" s="5"/>
    </row>
    <row r="61" spans="1:9" s="6" customFormat="1" ht="30">
      <c r="A61" s="12" t="s">
        <v>15</v>
      </c>
      <c r="B61" s="12" t="s">
        <v>30</v>
      </c>
      <c r="C61" s="12">
        <v>613</v>
      </c>
      <c r="D61" s="18" t="s">
        <v>19</v>
      </c>
      <c r="E61" s="15" t="s">
        <v>12</v>
      </c>
      <c r="F61" s="13">
        <v>100</v>
      </c>
      <c r="G61" s="13">
        <v>46269.24</v>
      </c>
      <c r="H61" s="12">
        <v>2016</v>
      </c>
      <c r="I61" s="5"/>
    </row>
    <row r="62" spans="1:9" s="6" customFormat="1">
      <c r="A62" s="12" t="s">
        <v>15</v>
      </c>
      <c r="B62" s="12" t="s">
        <v>30</v>
      </c>
      <c r="C62" s="12">
        <v>613</v>
      </c>
      <c r="D62" s="18" t="s">
        <v>19</v>
      </c>
      <c r="E62" s="15" t="s">
        <v>13</v>
      </c>
      <c r="F62" s="13">
        <v>687.7</v>
      </c>
      <c r="G62" s="13">
        <v>230720.94</v>
      </c>
      <c r="H62" s="12">
        <v>2016</v>
      </c>
      <c r="I62" s="5"/>
    </row>
    <row r="63" spans="1:9" s="6" customFormat="1">
      <c r="A63" s="12" t="s">
        <v>15</v>
      </c>
      <c r="B63" s="12" t="s">
        <v>30</v>
      </c>
      <c r="C63" s="12">
        <v>613</v>
      </c>
      <c r="D63" s="18" t="s">
        <v>19</v>
      </c>
      <c r="E63" s="15" t="s">
        <v>14</v>
      </c>
      <c r="F63" s="13">
        <v>658.2</v>
      </c>
      <c r="G63" s="13">
        <v>357023.46</v>
      </c>
      <c r="H63" s="12">
        <v>2016</v>
      </c>
      <c r="I63" s="5"/>
    </row>
    <row r="64" spans="1:9" s="6" customFormat="1">
      <c r="A64" s="16" t="s">
        <v>10</v>
      </c>
      <c r="B64" s="12" t="s">
        <v>30</v>
      </c>
      <c r="C64" s="12"/>
      <c r="D64" s="12"/>
      <c r="E64" s="15"/>
      <c r="F64" s="17">
        <f>SUM(F61:F63)</f>
        <v>1445.9</v>
      </c>
      <c r="G64" s="17">
        <f>SUM(G61:G63)</f>
        <v>634013.64</v>
      </c>
      <c r="H64" s="12"/>
      <c r="I64" s="5"/>
    </row>
    <row r="65" spans="1:9" s="6" customFormat="1" ht="30">
      <c r="A65" s="12" t="s">
        <v>15</v>
      </c>
      <c r="B65" s="12" t="s">
        <v>31</v>
      </c>
      <c r="C65" s="12">
        <v>431.4</v>
      </c>
      <c r="D65" s="18">
        <v>19360</v>
      </c>
      <c r="E65" s="15" t="s">
        <v>12</v>
      </c>
      <c r="F65" s="13">
        <v>30</v>
      </c>
      <c r="G65" s="13">
        <v>32562.072</v>
      </c>
      <c r="H65" s="12">
        <v>2016</v>
      </c>
      <c r="I65" s="5"/>
    </row>
    <row r="66" spans="1:9" s="6" customFormat="1">
      <c r="A66" s="12" t="s">
        <v>15</v>
      </c>
      <c r="B66" s="12" t="s">
        <v>31</v>
      </c>
      <c r="C66" s="12">
        <v>431.4</v>
      </c>
      <c r="D66" s="18">
        <v>19360</v>
      </c>
      <c r="E66" s="15" t="s">
        <v>13</v>
      </c>
      <c r="F66" s="13">
        <v>468.5</v>
      </c>
      <c r="G66" s="13">
        <v>162370.33199999999</v>
      </c>
      <c r="H66" s="12">
        <v>2016</v>
      </c>
      <c r="I66" s="5"/>
    </row>
    <row r="67" spans="1:9" s="6" customFormat="1">
      <c r="A67" s="12" t="s">
        <v>15</v>
      </c>
      <c r="B67" s="12" t="s">
        <v>31</v>
      </c>
      <c r="C67" s="12">
        <v>431.4</v>
      </c>
      <c r="D67" s="18">
        <v>19360</v>
      </c>
      <c r="E67" s="15" t="s">
        <v>14</v>
      </c>
      <c r="F67" s="13">
        <v>365.2</v>
      </c>
      <c r="G67" s="13">
        <v>251255.98800000001</v>
      </c>
      <c r="H67" s="12">
        <v>2016</v>
      </c>
      <c r="I67" s="5"/>
    </row>
    <row r="68" spans="1:9" s="6" customFormat="1">
      <c r="A68" s="16" t="s">
        <v>10</v>
      </c>
      <c r="B68" s="12" t="s">
        <v>31</v>
      </c>
      <c r="C68" s="12"/>
      <c r="D68" s="12"/>
      <c r="E68" s="12"/>
      <c r="F68" s="17">
        <f>SUM(F65:F67)</f>
        <v>863.7</v>
      </c>
      <c r="G68" s="17">
        <f>SUM(G65:G67)</f>
        <v>446188.39199999999</v>
      </c>
      <c r="H68" s="12"/>
      <c r="I68" s="5"/>
    </row>
    <row r="69" spans="1:9" s="6" customFormat="1" ht="30">
      <c r="A69" s="12" t="s">
        <v>15</v>
      </c>
      <c r="B69" s="12" t="s">
        <v>35</v>
      </c>
      <c r="C69" s="12">
        <v>361.4</v>
      </c>
      <c r="D69" s="18">
        <v>19360</v>
      </c>
      <c r="E69" s="15" t="s">
        <v>12</v>
      </c>
      <c r="F69" s="13">
        <v>80</v>
      </c>
      <c r="G69" s="13">
        <v>27278.472000000002</v>
      </c>
      <c r="H69" s="12">
        <v>2016</v>
      </c>
      <c r="I69" s="5"/>
    </row>
    <row r="70" spans="1:9" s="6" customFormat="1">
      <c r="A70" s="12" t="s">
        <v>15</v>
      </c>
      <c r="B70" s="12" t="s">
        <v>35</v>
      </c>
      <c r="C70" s="12">
        <v>361.4</v>
      </c>
      <c r="D70" s="18">
        <v>19360</v>
      </c>
      <c r="E70" s="15" t="s">
        <v>13</v>
      </c>
      <c r="F70" s="13">
        <v>504.6</v>
      </c>
      <c r="G70" s="13">
        <v>136023.73199999999</v>
      </c>
      <c r="H70" s="12">
        <v>2016</v>
      </c>
      <c r="I70" s="5"/>
    </row>
    <row r="71" spans="1:9" s="6" customFormat="1">
      <c r="A71" s="12" t="s">
        <v>15</v>
      </c>
      <c r="B71" s="12" t="s">
        <v>35</v>
      </c>
      <c r="C71" s="12">
        <v>361.4</v>
      </c>
      <c r="D71" s="18">
        <v>19360</v>
      </c>
      <c r="E71" s="15" t="s">
        <v>14</v>
      </c>
      <c r="F71" s="13">
        <v>354</v>
      </c>
      <c r="G71" s="13">
        <v>210486.58799999999</v>
      </c>
      <c r="H71" s="12">
        <v>2016</v>
      </c>
      <c r="I71" s="5"/>
    </row>
    <row r="72" spans="1:9" s="6" customFormat="1">
      <c r="A72" s="16" t="s">
        <v>10</v>
      </c>
      <c r="B72" s="12" t="s">
        <v>39</v>
      </c>
      <c r="C72" s="12"/>
      <c r="D72" s="12"/>
      <c r="E72" s="12"/>
      <c r="F72" s="17">
        <f>SUM(F69:F71)</f>
        <v>938.6</v>
      </c>
      <c r="G72" s="17">
        <f>SUM(G69:G71)</f>
        <v>373788.79200000002</v>
      </c>
      <c r="H72" s="12"/>
      <c r="I72" s="5"/>
    </row>
    <row r="73" spans="1:9" s="6" customFormat="1" ht="30">
      <c r="A73" s="12" t="s">
        <v>15</v>
      </c>
      <c r="B73" s="12" t="s">
        <v>32</v>
      </c>
      <c r="C73" s="12">
        <v>371.2</v>
      </c>
      <c r="D73" s="18">
        <v>19360</v>
      </c>
      <c r="E73" s="15" t="s">
        <v>12</v>
      </c>
      <c r="F73" s="13">
        <v>80</v>
      </c>
      <c r="G73" s="13">
        <v>28018.175999999999</v>
      </c>
      <c r="H73" s="12">
        <v>2016</v>
      </c>
      <c r="I73" s="5"/>
    </row>
    <row r="74" spans="1:9" s="6" customFormat="1">
      <c r="A74" s="12" t="s">
        <v>15</v>
      </c>
      <c r="B74" s="12" t="s">
        <v>32</v>
      </c>
      <c r="C74" s="12">
        <v>371.2</v>
      </c>
      <c r="D74" s="18">
        <v>19360</v>
      </c>
      <c r="E74" s="15" t="s">
        <v>13</v>
      </c>
      <c r="F74" s="13">
        <v>558</v>
      </c>
      <c r="G74" s="13">
        <v>139712.25599999999</v>
      </c>
      <c r="H74" s="12">
        <v>2016</v>
      </c>
      <c r="I74" s="5"/>
    </row>
    <row r="75" spans="1:9" s="6" customFormat="1">
      <c r="A75" s="12" t="s">
        <v>15</v>
      </c>
      <c r="B75" s="12" t="s">
        <v>32</v>
      </c>
      <c r="C75" s="12">
        <v>371.2</v>
      </c>
      <c r="D75" s="18">
        <v>19360</v>
      </c>
      <c r="E75" s="15" t="s">
        <v>14</v>
      </c>
      <c r="F75" s="13">
        <v>332.6</v>
      </c>
      <c r="G75" s="13">
        <v>216194.304</v>
      </c>
      <c r="H75" s="12">
        <v>2016</v>
      </c>
      <c r="I75" s="5"/>
    </row>
    <row r="76" spans="1:9" s="6" customFormat="1">
      <c r="A76" s="16" t="s">
        <v>10</v>
      </c>
      <c r="B76" s="12" t="s">
        <v>32</v>
      </c>
      <c r="C76" s="12"/>
      <c r="D76" s="12"/>
      <c r="E76" s="12"/>
      <c r="F76" s="17">
        <f>SUM(F73:F75)</f>
        <v>970.6</v>
      </c>
      <c r="G76" s="17">
        <f>SUM(G73:G75)</f>
        <v>383924.73600000003</v>
      </c>
      <c r="H76" s="12"/>
      <c r="I76" s="5"/>
    </row>
    <row r="77" spans="1:9" s="6" customFormat="1" ht="30">
      <c r="A77" s="12" t="s">
        <v>15</v>
      </c>
      <c r="B77" s="12" t="s">
        <v>33</v>
      </c>
      <c r="C77" s="12">
        <v>394.6</v>
      </c>
      <c r="D77" s="18">
        <v>18994</v>
      </c>
      <c r="E77" s="15" t="s">
        <v>12</v>
      </c>
      <c r="F77" s="13">
        <v>100</v>
      </c>
      <c r="G77" s="13">
        <v>29784.407999999999</v>
      </c>
      <c r="H77" s="12">
        <v>2016</v>
      </c>
      <c r="I77" s="5"/>
    </row>
    <row r="78" spans="1:9" s="6" customFormat="1">
      <c r="A78" s="12" t="s">
        <v>15</v>
      </c>
      <c r="B78" s="12" t="s">
        <v>33</v>
      </c>
      <c r="C78" s="12">
        <v>394.6</v>
      </c>
      <c r="D78" s="18">
        <v>18994</v>
      </c>
      <c r="E78" s="15" t="s">
        <v>13</v>
      </c>
      <c r="F78" s="13">
        <v>778.1</v>
      </c>
      <c r="G78" s="13">
        <v>148519.54800000001</v>
      </c>
      <c r="H78" s="12">
        <v>2016</v>
      </c>
      <c r="I78" s="5"/>
    </row>
    <row r="79" spans="1:9" s="6" customFormat="1">
      <c r="A79" s="16" t="s">
        <v>10</v>
      </c>
      <c r="B79" s="12" t="s">
        <v>33</v>
      </c>
      <c r="C79" s="12"/>
      <c r="D79" s="12"/>
      <c r="E79" s="12"/>
      <c r="F79" s="17">
        <f>SUM(F77:F78)</f>
        <v>878.1</v>
      </c>
      <c r="G79" s="17">
        <f>SUM(G77:G78)</f>
        <v>178303.95600000001</v>
      </c>
      <c r="H79" s="12"/>
      <c r="I79" s="5"/>
    </row>
    <row r="80" spans="1:9" s="6" customFormat="1" ht="30">
      <c r="A80" s="12" t="s">
        <v>15</v>
      </c>
      <c r="B80" s="12" t="s">
        <v>34</v>
      </c>
      <c r="C80" s="12">
        <v>367.3</v>
      </c>
      <c r="D80" s="18">
        <v>19360</v>
      </c>
      <c r="E80" s="15" t="s">
        <v>12</v>
      </c>
      <c r="F80" s="13">
        <v>52</v>
      </c>
      <c r="G80" s="13">
        <v>27723.804</v>
      </c>
      <c r="H80" s="12">
        <v>2016</v>
      </c>
      <c r="I80" s="5"/>
    </row>
    <row r="81" spans="1:9" s="6" customFormat="1">
      <c r="A81" s="12" t="s">
        <v>15</v>
      </c>
      <c r="B81" s="12" t="s">
        <v>34</v>
      </c>
      <c r="C81" s="12">
        <v>367.3</v>
      </c>
      <c r="D81" s="18">
        <v>19360</v>
      </c>
      <c r="E81" s="15" t="s">
        <v>13</v>
      </c>
      <c r="F81" s="13">
        <v>484.9</v>
      </c>
      <c r="G81" s="13">
        <v>138244.37400000001</v>
      </c>
      <c r="H81" s="12">
        <v>2016</v>
      </c>
      <c r="I81" s="5"/>
    </row>
    <row r="82" spans="1:9" s="6" customFormat="1">
      <c r="A82" s="12" t="s">
        <v>15</v>
      </c>
      <c r="B82" s="12" t="s">
        <v>34</v>
      </c>
      <c r="C82" s="12">
        <v>367.3</v>
      </c>
      <c r="D82" s="18">
        <v>19360</v>
      </c>
      <c r="E82" s="15" t="s">
        <v>14</v>
      </c>
      <c r="F82" s="13">
        <v>341.5</v>
      </c>
      <c r="G82" s="13">
        <v>213922.86600000001</v>
      </c>
      <c r="H82" s="12">
        <v>2016</v>
      </c>
      <c r="I82" s="5"/>
    </row>
    <row r="83" spans="1:9" s="6" customFormat="1">
      <c r="A83" s="16" t="s">
        <v>10</v>
      </c>
      <c r="B83" s="12" t="s">
        <v>34</v>
      </c>
      <c r="C83" s="12"/>
      <c r="D83" s="12"/>
      <c r="E83" s="12"/>
      <c r="F83" s="17">
        <f>SUM(F80:F82)</f>
        <v>878.4</v>
      </c>
      <c r="G83" s="17">
        <f>SUM(G80:G82)</f>
        <v>379891.04399999999</v>
      </c>
      <c r="H83" s="12"/>
      <c r="I83" s="5"/>
    </row>
    <row r="84" spans="1:9" s="6" customFormat="1" ht="30">
      <c r="A84" s="12" t="s">
        <v>15</v>
      </c>
      <c r="B84" s="12" t="s">
        <v>43</v>
      </c>
      <c r="C84" s="12">
        <v>364.2</v>
      </c>
      <c r="D84" s="18">
        <v>19360</v>
      </c>
      <c r="E84" s="15" t="s">
        <v>12</v>
      </c>
      <c r="F84" s="13">
        <v>100</v>
      </c>
      <c r="G84" s="13">
        <f>C84*75.48</f>
        <v>27489.815999999999</v>
      </c>
      <c r="H84" s="12">
        <v>2016</v>
      </c>
      <c r="I84" s="5"/>
    </row>
    <row r="85" spans="1:9" s="6" customFormat="1">
      <c r="A85" s="12" t="s">
        <v>15</v>
      </c>
      <c r="B85" s="12" t="s">
        <v>43</v>
      </c>
      <c r="C85" s="12">
        <v>364.2</v>
      </c>
      <c r="D85" s="18">
        <v>19360</v>
      </c>
      <c r="E85" s="15" t="s">
        <v>13</v>
      </c>
      <c r="F85" s="13">
        <v>484.9</v>
      </c>
      <c r="G85" s="13">
        <f>C85*376.38</f>
        <v>137077.59599999999</v>
      </c>
      <c r="H85" s="12">
        <v>2016</v>
      </c>
      <c r="I85" s="5"/>
    </row>
    <row r="86" spans="1:9" s="6" customFormat="1">
      <c r="A86" s="12" t="s">
        <v>15</v>
      </c>
      <c r="B86" s="12" t="s">
        <v>43</v>
      </c>
      <c r="C86" s="12">
        <v>364.2</v>
      </c>
      <c r="D86" s="18">
        <v>19360</v>
      </c>
      <c r="E86" s="15" t="s">
        <v>14</v>
      </c>
      <c r="F86" s="13">
        <v>341.5</v>
      </c>
      <c r="G86" s="13">
        <f>C86*582.42</f>
        <v>212117.36399999997</v>
      </c>
      <c r="H86" s="12">
        <v>2016</v>
      </c>
      <c r="I86" s="5"/>
    </row>
    <row r="87" spans="1:9" s="6" customFormat="1">
      <c r="A87" s="16" t="s">
        <v>10</v>
      </c>
      <c r="B87" s="12" t="s">
        <v>43</v>
      </c>
      <c r="C87" s="12"/>
      <c r="D87" s="12"/>
      <c r="E87" s="12"/>
      <c r="F87" s="17">
        <f>SUM(F84:F86)</f>
        <v>926.4</v>
      </c>
      <c r="G87" s="17">
        <f>SUM(G84:G86)</f>
        <v>376684.77599999995</v>
      </c>
      <c r="H87" s="12"/>
      <c r="I87" s="5"/>
    </row>
    <row r="88" spans="1:9" s="6" customFormat="1" ht="30">
      <c r="A88" s="12" t="s">
        <v>15</v>
      </c>
      <c r="B88" s="12" t="s">
        <v>36</v>
      </c>
      <c r="C88" s="12">
        <v>374.6</v>
      </c>
      <c r="D88" s="18">
        <v>19360</v>
      </c>
      <c r="E88" s="15" t="s">
        <v>12</v>
      </c>
      <c r="F88" s="13">
        <v>100</v>
      </c>
      <c r="G88" s="13">
        <f>C89*75.48</f>
        <v>28274.808000000005</v>
      </c>
      <c r="H88" s="12">
        <v>2016</v>
      </c>
      <c r="I88" s="5"/>
    </row>
    <row r="89" spans="1:9" s="6" customFormat="1">
      <c r="A89" s="12" t="s">
        <v>15</v>
      </c>
      <c r="B89" s="12" t="s">
        <v>36</v>
      </c>
      <c r="C89" s="12">
        <v>374.6</v>
      </c>
      <c r="D89" s="18">
        <v>19360</v>
      </c>
      <c r="E89" s="15" t="s">
        <v>13</v>
      </c>
      <c r="F89" s="13">
        <v>712</v>
      </c>
      <c r="G89" s="13">
        <v>140991.948</v>
      </c>
      <c r="H89" s="12">
        <v>2016</v>
      </c>
      <c r="I89" s="5"/>
    </row>
    <row r="90" spans="1:9" s="6" customFormat="1">
      <c r="A90" s="12" t="s">
        <v>15</v>
      </c>
      <c r="B90" s="12" t="s">
        <v>36</v>
      </c>
      <c r="C90" s="12">
        <v>374.6</v>
      </c>
      <c r="D90" s="18">
        <v>19360</v>
      </c>
      <c r="E90" s="15" t="s">
        <v>14</v>
      </c>
      <c r="F90" s="13">
        <v>633.6</v>
      </c>
      <c r="G90" s="13">
        <v>218174.53200000001</v>
      </c>
      <c r="H90" s="12">
        <v>2016</v>
      </c>
      <c r="I90" s="5"/>
    </row>
    <row r="91" spans="1:9" s="6" customFormat="1">
      <c r="A91" s="16" t="s">
        <v>10</v>
      </c>
      <c r="B91" s="12" t="s">
        <v>36</v>
      </c>
      <c r="C91" s="12"/>
      <c r="D91" s="12"/>
      <c r="E91" s="12"/>
      <c r="F91" s="17">
        <f>SUM(F89:F90)</f>
        <v>1345.6</v>
      </c>
      <c r="G91" s="17">
        <f>SUM(G89:G90)</f>
        <v>359166.48</v>
      </c>
      <c r="H91" s="12"/>
      <c r="I91" s="5"/>
    </row>
    <row r="92" spans="1:9" s="6" customFormat="1" ht="30">
      <c r="A92" s="12" t="s">
        <v>15</v>
      </c>
      <c r="B92" s="12" t="s">
        <v>37</v>
      </c>
      <c r="C92" s="12">
        <v>377.6</v>
      </c>
      <c r="D92" s="18">
        <v>19360</v>
      </c>
      <c r="E92" s="15" t="s">
        <v>12</v>
      </c>
      <c r="F92" s="13">
        <v>85</v>
      </c>
      <c r="G92" s="13">
        <v>28501.248</v>
      </c>
      <c r="H92" s="12">
        <v>2016</v>
      </c>
      <c r="I92" s="5"/>
    </row>
    <row r="93" spans="1:9" s="6" customFormat="1">
      <c r="A93" s="12" t="s">
        <v>15</v>
      </c>
      <c r="B93" s="12" t="s">
        <v>37</v>
      </c>
      <c r="C93" s="12">
        <v>377.6</v>
      </c>
      <c r="D93" s="18">
        <v>19360</v>
      </c>
      <c r="E93" s="15" t="s">
        <v>13</v>
      </c>
      <c r="F93" s="13">
        <v>454.3</v>
      </c>
      <c r="G93" s="13">
        <v>142121.08799999999</v>
      </c>
      <c r="H93" s="12">
        <v>2016</v>
      </c>
      <c r="I93" s="5"/>
    </row>
    <row r="94" spans="1:9" s="6" customFormat="1">
      <c r="A94" s="12" t="s">
        <v>15</v>
      </c>
      <c r="B94" s="12" t="s">
        <v>37</v>
      </c>
      <c r="C94" s="12">
        <v>377.6</v>
      </c>
      <c r="D94" s="18">
        <v>19360</v>
      </c>
      <c r="E94" s="15" t="s">
        <v>14</v>
      </c>
      <c r="F94" s="13">
        <v>349.5</v>
      </c>
      <c r="G94" s="13">
        <v>219921.79199999999</v>
      </c>
      <c r="H94" s="12">
        <v>2016</v>
      </c>
      <c r="I94" s="5"/>
    </row>
    <row r="95" spans="1:9" s="6" customFormat="1">
      <c r="A95" s="16" t="s">
        <v>10</v>
      </c>
      <c r="B95" s="12" t="s">
        <v>37</v>
      </c>
      <c r="C95" s="12"/>
      <c r="D95" s="12"/>
      <c r="E95" s="12"/>
      <c r="F95" s="17">
        <f>SUM(F92:F94)</f>
        <v>888.8</v>
      </c>
      <c r="G95" s="17">
        <f>SUM(G92:G94)</f>
        <v>390544.12799999997</v>
      </c>
      <c r="H95" s="12"/>
      <c r="I95" s="5"/>
    </row>
    <row r="96" spans="1:9" s="6" customFormat="1" ht="30">
      <c r="A96" s="12" t="s">
        <v>15</v>
      </c>
      <c r="B96" s="12" t="s">
        <v>38</v>
      </c>
      <c r="C96" s="12">
        <v>382.7</v>
      </c>
      <c r="D96" s="18">
        <v>18994</v>
      </c>
      <c r="E96" s="15" t="s">
        <v>12</v>
      </c>
      <c r="F96" s="13">
        <v>84</v>
      </c>
      <c r="G96" s="13">
        <v>28886.196</v>
      </c>
      <c r="H96" s="12">
        <v>2016</v>
      </c>
      <c r="I96" s="5"/>
    </row>
    <row r="97" spans="1:9" s="6" customFormat="1">
      <c r="A97" s="12" t="s">
        <v>15</v>
      </c>
      <c r="B97" s="12" t="s">
        <v>38</v>
      </c>
      <c r="C97" s="12">
        <v>382.7</v>
      </c>
      <c r="D97" s="18">
        <v>18994</v>
      </c>
      <c r="E97" s="15" t="s">
        <v>13</v>
      </c>
      <c r="F97" s="13">
        <v>484.6</v>
      </c>
      <c r="G97" s="13">
        <v>144040.62599999999</v>
      </c>
      <c r="H97" s="12">
        <v>2016</v>
      </c>
      <c r="I97" s="5"/>
    </row>
    <row r="98" spans="1:9" s="6" customFormat="1">
      <c r="A98" s="12" t="s">
        <v>15</v>
      </c>
      <c r="B98" s="12" t="s">
        <v>38</v>
      </c>
      <c r="C98" s="12">
        <v>382.7</v>
      </c>
      <c r="D98" s="18">
        <v>18994</v>
      </c>
      <c r="E98" s="15" t="s">
        <v>14</v>
      </c>
      <c r="F98" s="13">
        <v>396.6</v>
      </c>
      <c r="G98" s="13">
        <v>222892.13399999999</v>
      </c>
      <c r="H98" s="12">
        <v>2016</v>
      </c>
      <c r="I98" s="5"/>
    </row>
    <row r="99" spans="1:9" s="6" customFormat="1">
      <c r="A99" s="16" t="s">
        <v>10</v>
      </c>
      <c r="B99" s="12" t="s">
        <v>38</v>
      </c>
      <c r="C99" s="12"/>
      <c r="D99" s="12"/>
      <c r="E99" s="12"/>
      <c r="F99" s="17">
        <f>SUM(F96:F98)</f>
        <v>965.2</v>
      </c>
      <c r="G99" s="17">
        <f>SUM(G96:G98)</f>
        <v>395818.95600000001</v>
      </c>
      <c r="H99" s="12"/>
      <c r="I99" s="5"/>
    </row>
    <row r="100" spans="1:9" s="6" customFormat="1" ht="30">
      <c r="A100" s="12" t="s">
        <v>15</v>
      </c>
      <c r="B100" s="12" t="s">
        <v>41</v>
      </c>
      <c r="C100" s="12">
        <v>945.2</v>
      </c>
      <c r="D100" s="18">
        <v>18629</v>
      </c>
      <c r="E100" s="15" t="s">
        <v>12</v>
      </c>
      <c r="F100" s="13">
        <v>120</v>
      </c>
      <c r="G100" s="13">
        <v>71343.695999999996</v>
      </c>
      <c r="H100" s="12">
        <v>2016</v>
      </c>
      <c r="I100" s="5"/>
    </row>
    <row r="101" spans="1:9" s="6" customFormat="1">
      <c r="A101" s="12" t="s">
        <v>15</v>
      </c>
      <c r="B101" s="12" t="s">
        <v>41</v>
      </c>
      <c r="C101" s="12">
        <v>945.2</v>
      </c>
      <c r="D101" s="18">
        <v>18629</v>
      </c>
      <c r="E101" s="15" t="s">
        <v>13</v>
      </c>
      <c r="F101" s="13">
        <v>672.8</v>
      </c>
      <c r="G101" s="13">
        <v>355754.37599999999</v>
      </c>
      <c r="H101" s="12">
        <v>2016</v>
      </c>
      <c r="I101" s="5"/>
    </row>
    <row r="102" spans="1:9" s="6" customFormat="1">
      <c r="A102" s="12" t="s">
        <v>15</v>
      </c>
      <c r="B102" s="12" t="s">
        <v>41</v>
      </c>
      <c r="C102" s="12">
        <v>945.2</v>
      </c>
      <c r="D102" s="18">
        <v>18629</v>
      </c>
      <c r="E102" s="15" t="s">
        <v>14</v>
      </c>
      <c r="F102" s="13">
        <v>562.79999999999995</v>
      </c>
      <c r="G102" s="13">
        <v>550503.38399999996</v>
      </c>
      <c r="H102" s="12">
        <v>2016</v>
      </c>
      <c r="I102" s="5"/>
    </row>
    <row r="103" spans="1:9" s="6" customFormat="1">
      <c r="A103" s="16" t="s">
        <v>10</v>
      </c>
      <c r="B103" s="12" t="s">
        <v>41</v>
      </c>
      <c r="C103" s="12"/>
      <c r="D103" s="12"/>
      <c r="E103" s="12"/>
      <c r="F103" s="17">
        <f>SUM(F100:F102)</f>
        <v>1355.6</v>
      </c>
      <c r="G103" s="17">
        <f>SUM(G100:G102)</f>
        <v>977601.45600000001</v>
      </c>
      <c r="H103" s="12"/>
      <c r="I103" s="5"/>
    </row>
    <row r="104" spans="1:9" s="27" customFormat="1" ht="30">
      <c r="A104" s="22" t="s">
        <v>15</v>
      </c>
      <c r="B104" s="22" t="s">
        <v>44</v>
      </c>
      <c r="C104" s="22">
        <v>432.8</v>
      </c>
      <c r="D104" s="23">
        <v>19360</v>
      </c>
      <c r="E104" s="24" t="s">
        <v>12</v>
      </c>
      <c r="F104" s="25">
        <v>25</v>
      </c>
      <c r="G104" s="25">
        <v>32823.550000000003</v>
      </c>
      <c r="H104" s="22">
        <v>2016</v>
      </c>
      <c r="I104" s="26"/>
    </row>
    <row r="105" spans="1:9" s="27" customFormat="1">
      <c r="A105" s="22" t="s">
        <v>15</v>
      </c>
      <c r="B105" s="22" t="s">
        <v>44</v>
      </c>
      <c r="C105" s="22">
        <v>432.8</v>
      </c>
      <c r="D105" s="23">
        <v>19360</v>
      </c>
      <c r="E105" s="24" t="s">
        <v>13</v>
      </c>
      <c r="F105" s="25">
        <v>524.44000000000005</v>
      </c>
      <c r="G105" s="25">
        <v>162897.26</v>
      </c>
      <c r="H105" s="22">
        <v>2016</v>
      </c>
      <c r="I105" s="26"/>
    </row>
    <row r="106" spans="1:9" s="27" customFormat="1">
      <c r="A106" s="22" t="s">
        <v>15</v>
      </c>
      <c r="B106" s="22" t="s">
        <v>44</v>
      </c>
      <c r="C106" s="22">
        <v>432.8</v>
      </c>
      <c r="D106" s="23">
        <v>19360</v>
      </c>
      <c r="E106" s="24" t="s">
        <v>14</v>
      </c>
      <c r="F106" s="25">
        <v>407</v>
      </c>
      <c r="G106" s="25">
        <v>252071.38</v>
      </c>
      <c r="H106" s="22">
        <v>2016</v>
      </c>
      <c r="I106" s="26"/>
    </row>
    <row r="107" spans="1:9" s="27" customFormat="1">
      <c r="A107" s="28" t="s">
        <v>10</v>
      </c>
      <c r="B107" s="22" t="s">
        <v>44</v>
      </c>
      <c r="C107" s="22"/>
      <c r="D107" s="22"/>
      <c r="E107" s="22"/>
      <c r="F107" s="29">
        <f>SUM(F104:F106)</f>
        <v>956.44</v>
      </c>
      <c r="G107" s="29">
        <f>SUM(G104:G106)</f>
        <v>447792.19</v>
      </c>
      <c r="H107" s="22"/>
      <c r="I107" s="26"/>
    </row>
    <row r="108" spans="1:9" s="6" customFormat="1" ht="30">
      <c r="A108" s="12" t="s">
        <v>15</v>
      </c>
      <c r="B108" s="12" t="s">
        <v>45</v>
      </c>
      <c r="C108" s="12">
        <v>241.9</v>
      </c>
      <c r="D108" s="18">
        <v>19360</v>
      </c>
      <c r="E108" s="15" t="s">
        <v>12</v>
      </c>
      <c r="F108" s="13">
        <v>20</v>
      </c>
      <c r="G108" s="13">
        <v>18345.7</v>
      </c>
      <c r="H108" s="12">
        <v>2016</v>
      </c>
      <c r="I108" s="5"/>
    </row>
    <row r="109" spans="1:9" s="6" customFormat="1">
      <c r="A109" s="12" t="s">
        <v>15</v>
      </c>
      <c r="B109" s="12" t="s">
        <v>45</v>
      </c>
      <c r="C109" s="12">
        <v>241.9</v>
      </c>
      <c r="D109" s="18">
        <v>19360</v>
      </c>
      <c r="E109" s="15" t="s">
        <v>13</v>
      </c>
      <c r="F109" s="13">
        <v>263.33999999999997</v>
      </c>
      <c r="G109" s="13">
        <v>91046.32</v>
      </c>
      <c r="H109" s="12">
        <v>2016</v>
      </c>
      <c r="I109" s="5"/>
    </row>
    <row r="110" spans="1:9" s="6" customFormat="1">
      <c r="A110" s="12" t="s">
        <v>15</v>
      </c>
      <c r="B110" s="12" t="s">
        <v>45</v>
      </c>
      <c r="C110" s="12">
        <v>241.9</v>
      </c>
      <c r="D110" s="18">
        <v>19360</v>
      </c>
      <c r="E110" s="15" t="s">
        <v>14</v>
      </c>
      <c r="F110" s="13">
        <v>125.1</v>
      </c>
      <c r="G110" s="13">
        <v>140887.4</v>
      </c>
      <c r="H110" s="12">
        <v>2016</v>
      </c>
      <c r="I110" s="5"/>
    </row>
    <row r="111" spans="1:9" s="6" customFormat="1">
      <c r="A111" s="16" t="s">
        <v>10</v>
      </c>
      <c r="B111" s="12" t="s">
        <v>45</v>
      </c>
      <c r="C111" s="12"/>
      <c r="D111" s="12"/>
      <c r="E111" s="12"/>
      <c r="F111" s="17">
        <f>SUM(F108:F110)</f>
        <v>408.43999999999994</v>
      </c>
      <c r="G111" s="17">
        <f>SUM(G108:G110)</f>
        <v>250279.41999999998</v>
      </c>
      <c r="H111" s="12"/>
      <c r="I111" s="5"/>
    </row>
    <row r="112" spans="1:9" s="27" customFormat="1" ht="30">
      <c r="A112" s="22" t="s">
        <v>15</v>
      </c>
      <c r="B112" s="22" t="s">
        <v>46</v>
      </c>
      <c r="C112" s="22">
        <v>328.3</v>
      </c>
      <c r="D112" s="23">
        <v>19360</v>
      </c>
      <c r="E112" s="24" t="s">
        <v>12</v>
      </c>
      <c r="F112" s="25">
        <v>53</v>
      </c>
      <c r="G112" s="25">
        <v>24898.27</v>
      </c>
      <c r="H112" s="22">
        <v>2016</v>
      </c>
      <c r="I112" s="26"/>
    </row>
    <row r="113" spans="1:9" s="27" customFormat="1">
      <c r="A113" s="22" t="s">
        <v>15</v>
      </c>
      <c r="B113" s="22" t="s">
        <v>46</v>
      </c>
      <c r="C113" s="22">
        <v>328.3</v>
      </c>
      <c r="D113" s="23">
        <v>19360</v>
      </c>
      <c r="E113" s="24" t="s">
        <v>13</v>
      </c>
      <c r="F113" s="25">
        <v>555.02</v>
      </c>
      <c r="G113" s="25">
        <v>123565.55</v>
      </c>
      <c r="H113" s="22">
        <v>2016</v>
      </c>
      <c r="I113" s="26"/>
    </row>
    <row r="114" spans="1:9" s="27" customFormat="1">
      <c r="A114" s="22" t="s">
        <v>15</v>
      </c>
      <c r="B114" s="22" t="s">
        <v>46</v>
      </c>
      <c r="C114" s="22">
        <v>328.3</v>
      </c>
      <c r="D114" s="23">
        <v>19360</v>
      </c>
      <c r="E114" s="24" t="s">
        <v>14</v>
      </c>
      <c r="F114" s="25">
        <v>375.08</v>
      </c>
      <c r="G114" s="25">
        <v>191208.49</v>
      </c>
      <c r="H114" s="22">
        <v>2016</v>
      </c>
      <c r="I114" s="26"/>
    </row>
    <row r="115" spans="1:9" s="27" customFormat="1">
      <c r="A115" s="28" t="s">
        <v>10</v>
      </c>
      <c r="B115" s="22" t="s">
        <v>46</v>
      </c>
      <c r="C115" s="22"/>
      <c r="D115" s="22"/>
      <c r="E115" s="22"/>
      <c r="F115" s="29">
        <f>SUM(F112:F114)</f>
        <v>983.09999999999991</v>
      </c>
      <c r="G115" s="29">
        <f>SUM(G112:G114)</f>
        <v>339672.31</v>
      </c>
      <c r="H115" s="22"/>
      <c r="I115" s="26"/>
    </row>
    <row r="116" spans="1:9" s="6" customFormat="1" ht="30">
      <c r="A116" s="12" t="s">
        <v>15</v>
      </c>
      <c r="B116" s="12" t="s">
        <v>47</v>
      </c>
      <c r="C116" s="12">
        <v>365.1</v>
      </c>
      <c r="D116" s="18">
        <v>19360</v>
      </c>
      <c r="E116" s="15" t="s">
        <v>12</v>
      </c>
      <c r="F116" s="13">
        <v>53</v>
      </c>
      <c r="G116" s="13">
        <v>27689.18</v>
      </c>
      <c r="H116" s="12">
        <v>2016</v>
      </c>
      <c r="I116" s="5"/>
    </row>
    <row r="117" spans="1:9" s="6" customFormat="1">
      <c r="A117" s="12" t="s">
        <v>15</v>
      </c>
      <c r="B117" s="12" t="s">
        <v>47</v>
      </c>
      <c r="C117" s="12">
        <v>365.1</v>
      </c>
      <c r="D117" s="18">
        <v>19360</v>
      </c>
      <c r="E117" s="15" t="s">
        <v>13</v>
      </c>
      <c r="F117" s="13">
        <v>463.76</v>
      </c>
      <c r="G117" s="13">
        <v>137416.34</v>
      </c>
      <c r="H117" s="12">
        <v>2016</v>
      </c>
      <c r="I117" s="5"/>
    </row>
    <row r="118" spans="1:9" s="6" customFormat="1">
      <c r="A118" s="12" t="s">
        <v>15</v>
      </c>
      <c r="B118" s="12" t="s">
        <v>47</v>
      </c>
      <c r="C118" s="12">
        <v>365.1</v>
      </c>
      <c r="D118" s="18">
        <v>19360</v>
      </c>
      <c r="E118" s="15" t="s">
        <v>14</v>
      </c>
      <c r="F118" s="13">
        <v>361.05</v>
      </c>
      <c r="G118" s="13">
        <v>212641.54</v>
      </c>
      <c r="H118" s="12">
        <v>2016</v>
      </c>
      <c r="I118" s="5"/>
    </row>
    <row r="119" spans="1:9" s="6" customFormat="1">
      <c r="A119" s="16" t="s">
        <v>10</v>
      </c>
      <c r="B119" s="12" t="s">
        <v>47</v>
      </c>
      <c r="C119" s="12"/>
      <c r="D119" s="12"/>
      <c r="E119" s="12"/>
      <c r="F119" s="17">
        <f>SUM(F116:F118)</f>
        <v>877.81</v>
      </c>
      <c r="G119" s="17">
        <f>SUM(G116:G118)</f>
        <v>377747.06</v>
      </c>
      <c r="H119" s="12"/>
      <c r="I119" s="5"/>
    </row>
    <row r="120" spans="1:9" s="27" customFormat="1" ht="30">
      <c r="A120" s="22" t="s">
        <v>15</v>
      </c>
      <c r="B120" s="22" t="s">
        <v>48</v>
      </c>
      <c r="C120" s="22">
        <v>368.2</v>
      </c>
      <c r="D120" s="23">
        <v>19360</v>
      </c>
      <c r="E120" s="24" t="s">
        <v>12</v>
      </c>
      <c r="F120" s="25">
        <v>53</v>
      </c>
      <c r="G120" s="25">
        <v>27924.3</v>
      </c>
      <c r="H120" s="22">
        <v>2016</v>
      </c>
      <c r="I120" s="26"/>
    </row>
    <row r="121" spans="1:9" s="27" customFormat="1">
      <c r="A121" s="22" t="s">
        <v>15</v>
      </c>
      <c r="B121" s="22" t="s">
        <v>48</v>
      </c>
      <c r="C121" s="22">
        <v>368.2</v>
      </c>
      <c r="D121" s="23">
        <v>19360</v>
      </c>
      <c r="E121" s="24" t="s">
        <v>13</v>
      </c>
      <c r="F121" s="25">
        <v>483.6</v>
      </c>
      <c r="G121" s="25">
        <v>138583.12</v>
      </c>
      <c r="H121" s="22">
        <v>2016</v>
      </c>
      <c r="I121" s="26"/>
    </row>
    <row r="122" spans="1:9" s="27" customFormat="1">
      <c r="A122" s="22" t="s">
        <v>15</v>
      </c>
      <c r="B122" s="22" t="s">
        <v>48</v>
      </c>
      <c r="C122" s="22">
        <v>368.2</v>
      </c>
      <c r="D122" s="23">
        <v>19360</v>
      </c>
      <c r="E122" s="24" t="s">
        <v>14</v>
      </c>
      <c r="F122" s="25">
        <v>357.37</v>
      </c>
      <c r="G122" s="25">
        <v>214447.04</v>
      </c>
      <c r="H122" s="22">
        <v>2016</v>
      </c>
      <c r="I122" s="26"/>
    </row>
    <row r="123" spans="1:9" s="27" customFormat="1">
      <c r="A123" s="28" t="s">
        <v>10</v>
      </c>
      <c r="B123" s="22" t="s">
        <v>48</v>
      </c>
      <c r="C123" s="22"/>
      <c r="D123" s="22"/>
      <c r="E123" s="22"/>
      <c r="F123" s="29">
        <f>SUM(F120:F122)</f>
        <v>893.97</v>
      </c>
      <c r="G123" s="29">
        <f>SUM(G120:G122)</f>
        <v>380954.45999999996</v>
      </c>
      <c r="H123" s="22"/>
      <c r="I123" s="26"/>
    </row>
    <row r="124" spans="1:9" s="6" customFormat="1" ht="30">
      <c r="A124" s="12" t="s">
        <v>15</v>
      </c>
      <c r="B124" s="12" t="s">
        <v>49</v>
      </c>
      <c r="C124" s="12">
        <v>370.7</v>
      </c>
      <c r="D124" s="18">
        <v>19360</v>
      </c>
      <c r="E124" s="15" t="s">
        <v>12</v>
      </c>
      <c r="F124" s="13">
        <v>53</v>
      </c>
      <c r="G124" s="13">
        <v>28113.89</v>
      </c>
      <c r="H124" s="12">
        <v>2016</v>
      </c>
      <c r="I124" s="5"/>
    </row>
    <row r="125" spans="1:9" s="6" customFormat="1">
      <c r="A125" s="12" t="s">
        <v>15</v>
      </c>
      <c r="B125" s="12" t="s">
        <v>49</v>
      </c>
      <c r="C125" s="12">
        <v>370.7</v>
      </c>
      <c r="D125" s="18">
        <v>19360</v>
      </c>
      <c r="E125" s="15" t="s">
        <v>13</v>
      </c>
      <c r="F125" s="13">
        <v>577.5</v>
      </c>
      <c r="G125" s="13">
        <v>139524.07</v>
      </c>
      <c r="H125" s="12">
        <v>2016</v>
      </c>
      <c r="I125" s="5"/>
    </row>
    <row r="126" spans="1:9" s="6" customFormat="1">
      <c r="A126" s="12" t="s">
        <v>15</v>
      </c>
      <c r="B126" s="12" t="s">
        <v>49</v>
      </c>
      <c r="C126" s="12">
        <v>370.7</v>
      </c>
      <c r="D126" s="18">
        <v>19360</v>
      </c>
      <c r="E126" s="15" t="s">
        <v>14</v>
      </c>
      <c r="F126" s="13">
        <v>364.38</v>
      </c>
      <c r="G126" s="13">
        <v>215903.09</v>
      </c>
      <c r="H126" s="12">
        <v>2016</v>
      </c>
      <c r="I126" s="5"/>
    </row>
    <row r="127" spans="1:9" s="6" customFormat="1">
      <c r="A127" s="16" t="s">
        <v>10</v>
      </c>
      <c r="B127" s="12" t="s">
        <v>49</v>
      </c>
      <c r="C127" s="12"/>
      <c r="D127" s="12"/>
      <c r="E127" s="12"/>
      <c r="F127" s="17">
        <f>SUM(F124:F126)</f>
        <v>994.88</v>
      </c>
      <c r="G127" s="17">
        <f>SUM(G124:G126)</f>
        <v>383541.05000000005</v>
      </c>
      <c r="H127" s="12"/>
      <c r="I127" s="5"/>
    </row>
    <row r="128" spans="1:9" s="27" customFormat="1" ht="30">
      <c r="A128" s="22" t="s">
        <v>15</v>
      </c>
      <c r="B128" s="22" t="s">
        <v>50</v>
      </c>
      <c r="C128" s="22">
        <v>441.5</v>
      </c>
      <c r="D128" s="23">
        <v>16803</v>
      </c>
      <c r="E128" s="24" t="s">
        <v>12</v>
      </c>
      <c r="F128" s="25">
        <v>25</v>
      </c>
      <c r="G128" s="25">
        <v>33843.360000000001</v>
      </c>
      <c r="H128" s="22">
        <v>2016</v>
      </c>
      <c r="I128" s="26"/>
    </row>
    <row r="129" spans="1:9" s="27" customFormat="1">
      <c r="A129" s="22" t="s">
        <v>15</v>
      </c>
      <c r="B129" s="22" t="s">
        <v>50</v>
      </c>
      <c r="C129" s="22">
        <v>441.5</v>
      </c>
      <c r="D129" s="23">
        <v>16803</v>
      </c>
      <c r="E129" s="24" t="s">
        <v>13</v>
      </c>
      <c r="F129" s="25">
        <v>526.04999999999995</v>
      </c>
      <c r="G129" s="25">
        <v>166171.76999999999</v>
      </c>
      <c r="H129" s="22">
        <v>2016</v>
      </c>
      <c r="I129" s="26"/>
    </row>
    <row r="130" spans="1:9" s="27" customFormat="1">
      <c r="A130" s="22" t="s">
        <v>15</v>
      </c>
      <c r="B130" s="22" t="s">
        <v>50</v>
      </c>
      <c r="C130" s="22">
        <v>441.5</v>
      </c>
      <c r="D130" s="23">
        <v>16803</v>
      </c>
      <c r="E130" s="24" t="s">
        <v>14</v>
      </c>
      <c r="F130" s="25">
        <v>407</v>
      </c>
      <c r="G130" s="25">
        <v>275138.43</v>
      </c>
      <c r="H130" s="22">
        <v>2016</v>
      </c>
      <c r="I130" s="26"/>
    </row>
    <row r="131" spans="1:9" s="27" customFormat="1">
      <c r="A131" s="28" t="s">
        <v>10</v>
      </c>
      <c r="B131" s="22" t="s">
        <v>50</v>
      </c>
      <c r="C131" s="22"/>
      <c r="D131" s="22"/>
      <c r="E131" s="22"/>
      <c r="F131" s="29">
        <f>SUM(F128:F130)</f>
        <v>958.05</v>
      </c>
      <c r="G131" s="29">
        <f>SUM(G128:G130)</f>
        <v>475153.56</v>
      </c>
      <c r="H131" s="22"/>
      <c r="I131" s="26"/>
    </row>
    <row r="132" spans="1:9" s="6" customFormat="1" ht="30">
      <c r="A132" s="12" t="s">
        <v>15</v>
      </c>
      <c r="B132" s="12" t="s">
        <v>51</v>
      </c>
      <c r="C132" s="12">
        <v>429</v>
      </c>
      <c r="D132" s="18">
        <v>19360</v>
      </c>
      <c r="E132" s="15" t="s">
        <v>12</v>
      </c>
      <c r="F132" s="13">
        <v>100</v>
      </c>
      <c r="G132" s="13">
        <v>32535.360000000001</v>
      </c>
      <c r="H132" s="12">
        <v>2016</v>
      </c>
      <c r="I132" s="5"/>
    </row>
    <row r="133" spans="1:9" s="6" customFormat="1">
      <c r="A133" s="12" t="s">
        <v>15</v>
      </c>
      <c r="B133" s="12" t="s">
        <v>51</v>
      </c>
      <c r="C133" s="12">
        <v>429</v>
      </c>
      <c r="D133" s="18">
        <v>19360</v>
      </c>
      <c r="E133" s="15" t="s">
        <v>13</v>
      </c>
      <c r="F133" s="13">
        <v>489.21</v>
      </c>
      <c r="G133" s="13">
        <v>161467.01999999999</v>
      </c>
      <c r="H133" s="12">
        <v>2016</v>
      </c>
      <c r="I133" s="5"/>
    </row>
    <row r="134" spans="1:9" s="6" customFormat="1">
      <c r="A134" s="12" t="s">
        <v>15</v>
      </c>
      <c r="B134" s="12" t="s">
        <v>51</v>
      </c>
      <c r="C134" s="12">
        <v>429</v>
      </c>
      <c r="D134" s="18">
        <v>19360</v>
      </c>
      <c r="E134" s="15" t="s">
        <v>14</v>
      </c>
      <c r="F134" s="13">
        <v>379.31</v>
      </c>
      <c r="G134" s="13">
        <v>249858.18</v>
      </c>
      <c r="H134" s="12">
        <v>2016</v>
      </c>
      <c r="I134" s="5"/>
    </row>
    <row r="135" spans="1:9" s="6" customFormat="1">
      <c r="A135" s="16" t="s">
        <v>10</v>
      </c>
      <c r="B135" s="12" t="s">
        <v>51</v>
      </c>
      <c r="C135" s="12"/>
      <c r="D135" s="12"/>
      <c r="E135" s="12"/>
      <c r="F135" s="17">
        <f>SUM(F132:F134)</f>
        <v>968.52</v>
      </c>
      <c r="G135" s="17">
        <f>SUM(G132:G134)</f>
        <v>443860.56</v>
      </c>
      <c r="H135" s="12"/>
      <c r="I135" s="5"/>
    </row>
    <row r="136" spans="1:9" s="6" customFormat="1">
      <c r="A136" s="16" t="s">
        <v>8</v>
      </c>
      <c r="B136" s="16" t="s">
        <v>15</v>
      </c>
      <c r="C136" s="16"/>
      <c r="D136" s="16"/>
      <c r="E136" s="19"/>
      <c r="F136" s="17"/>
      <c r="G136" s="17">
        <f>G19+G23+G27+G31+G35+G40+G44+G48+G52+G56+G60+G64+G68+G72+G76+G79+G83+G87+G91+G95+G99+G103+G107+G111+G115+G119+G123+G127+G135</f>
        <v>12615670.962000003</v>
      </c>
      <c r="H136" s="12"/>
      <c r="I136" s="5"/>
    </row>
    <row r="137" spans="1:9">
      <c r="A137" s="32" t="s">
        <v>9</v>
      </c>
      <c r="B137" s="33"/>
      <c r="C137" s="20"/>
      <c r="D137" s="20"/>
      <c r="E137" s="20"/>
      <c r="F137" s="21"/>
      <c r="G137" s="21"/>
      <c r="H137" s="20"/>
      <c r="I137" s="1"/>
    </row>
    <row r="140" spans="1:9" ht="18.75">
      <c r="B140" s="10"/>
      <c r="C140" s="10"/>
      <c r="D140" s="10"/>
      <c r="E140" s="10"/>
    </row>
    <row r="141" spans="1:9" ht="18.75">
      <c r="B141" s="10"/>
      <c r="C141" s="10"/>
      <c r="D141" s="10"/>
      <c r="E141" s="10"/>
    </row>
    <row r="142" spans="1:9" ht="18.75">
      <c r="B142" s="10"/>
      <c r="C142" s="10"/>
      <c r="D142" s="10"/>
      <c r="E142" s="10"/>
      <c r="F142" s="10"/>
    </row>
    <row r="143" spans="1:9" ht="18.75">
      <c r="B143" s="10"/>
      <c r="C143" s="10"/>
      <c r="D143" s="10"/>
      <c r="E143" s="10"/>
    </row>
    <row r="144" spans="1:9">
      <c r="B144" s="9"/>
      <c r="C144" s="9"/>
      <c r="D144" s="9"/>
      <c r="E144" s="9"/>
    </row>
    <row r="146" spans="2:2" ht="18.75">
      <c r="B146" s="10"/>
    </row>
    <row r="147" spans="2:2" ht="18.75">
      <c r="B147" s="10"/>
    </row>
  </sheetData>
  <mergeCells count="15">
    <mergeCell ref="C1:H1"/>
    <mergeCell ref="C4:H4"/>
    <mergeCell ref="C5:H5"/>
    <mergeCell ref="C6:H6"/>
    <mergeCell ref="C3:H3"/>
    <mergeCell ref="C2:H2"/>
    <mergeCell ref="A137:B137"/>
    <mergeCell ref="C7:I7"/>
    <mergeCell ref="A14:I14"/>
    <mergeCell ref="A10:I10"/>
    <mergeCell ref="A11:I11"/>
    <mergeCell ref="A12:I12"/>
    <mergeCell ref="A13:I13"/>
    <mergeCell ref="A8:I8"/>
    <mergeCell ref="A9:I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2016-12-01T11:23:29Z</cp:lastPrinted>
  <dcterms:created xsi:type="dcterms:W3CDTF">2013-12-02T13:17:28Z</dcterms:created>
  <dcterms:modified xsi:type="dcterms:W3CDTF">2016-12-06T07:09:12Z</dcterms:modified>
</cp:coreProperties>
</file>